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o3\Desktop\"/>
    </mc:Choice>
  </mc:AlternateContent>
  <bookViews>
    <workbookView xWindow="0" yWindow="0" windowWidth="20490" windowHeight="7755"/>
  </bookViews>
  <sheets>
    <sheet name="ST-00-FM-39_Matriz_Pel" sheetId="2" r:id="rId1"/>
    <sheet name="Hoja1" sheetId="8" r:id="rId2"/>
    <sheet name="Leyes" sheetId="7" state="hidden" r:id="rId3"/>
  </sheets>
  <definedNames>
    <definedName name="_xlnm._FilterDatabase" localSheetId="0" hidden="1">'ST-00-FM-39_Matriz_Pel'!$B$8:$AA$528</definedName>
  </definedNames>
  <calcPr calcId="152511"/>
</workbook>
</file>

<file path=xl/calcChain.xml><?xml version="1.0" encoding="utf-8"?>
<calcChain xmlns="http://schemas.openxmlformats.org/spreadsheetml/2006/main">
  <c r="P528" i="2" l="1"/>
  <c r="S528" i="2" s="1"/>
  <c r="T528" i="2" s="1"/>
  <c r="U528" i="2" s="1"/>
  <c r="P527" i="2"/>
  <c r="Q527" i="2" s="1"/>
  <c r="P526" i="2"/>
  <c r="S526" i="2" s="1"/>
  <c r="T526" i="2" s="1"/>
  <c r="U526" i="2" s="1"/>
  <c r="P525" i="2"/>
  <c r="S525" i="2" s="1"/>
  <c r="T525" i="2" s="1"/>
  <c r="U525" i="2" s="1"/>
  <c r="P524" i="2"/>
  <c r="S524" i="2" s="1"/>
  <c r="T524" i="2" s="1"/>
  <c r="U524" i="2" s="1"/>
  <c r="P523" i="2"/>
  <c r="Q523" i="2" s="1"/>
  <c r="P522" i="2"/>
  <c r="S522" i="2" s="1"/>
  <c r="T522" i="2" s="1"/>
  <c r="U522" i="2" s="1"/>
  <c r="P521" i="2"/>
  <c r="S521" i="2" s="1"/>
  <c r="T521" i="2" s="1"/>
  <c r="U521" i="2" s="1"/>
  <c r="P520" i="2"/>
  <c r="S520" i="2" s="1"/>
  <c r="T520" i="2" s="1"/>
  <c r="U520" i="2" s="1"/>
  <c r="P519" i="2"/>
  <c r="Q519" i="2" s="1"/>
  <c r="P518" i="2"/>
  <c r="S518" i="2" s="1"/>
  <c r="T518" i="2" s="1"/>
  <c r="U518" i="2" s="1"/>
  <c r="P517" i="2"/>
  <c r="S517" i="2" s="1"/>
  <c r="T517" i="2" s="1"/>
  <c r="U517" i="2" s="1"/>
  <c r="P516" i="2"/>
  <c r="Q516" i="2" s="1"/>
  <c r="P515" i="2"/>
  <c r="Q515" i="2" s="1"/>
  <c r="P514" i="2"/>
  <c r="S514" i="2" s="1"/>
  <c r="T514" i="2" s="1"/>
  <c r="U514" i="2" s="1"/>
  <c r="P513" i="2"/>
  <c r="S513" i="2" s="1"/>
  <c r="T513" i="2" s="1"/>
  <c r="U513" i="2" s="1"/>
  <c r="P512" i="2"/>
  <c r="S512" i="2" s="1"/>
  <c r="T512" i="2" s="1"/>
  <c r="U512" i="2" s="1"/>
  <c r="P511" i="2"/>
  <c r="S511" i="2" s="1"/>
  <c r="T511" i="2" s="1"/>
  <c r="U511" i="2" s="1"/>
  <c r="P510" i="2"/>
  <c r="S510" i="2" s="1"/>
  <c r="T510" i="2" s="1"/>
  <c r="U510" i="2" s="1"/>
  <c r="P509" i="2"/>
  <c r="Q509" i="2" s="1"/>
  <c r="P508" i="2"/>
  <c r="S508" i="2" s="1"/>
  <c r="T508" i="2" s="1"/>
  <c r="U508" i="2" s="1"/>
  <c r="P507" i="2"/>
  <c r="S507" i="2" s="1"/>
  <c r="T507" i="2" s="1"/>
  <c r="U507" i="2" s="1"/>
  <c r="P506" i="2"/>
  <c r="Q506" i="2" s="1"/>
  <c r="P505" i="2"/>
  <c r="Q505" i="2" s="1"/>
  <c r="P504" i="2"/>
  <c r="S504" i="2" s="1"/>
  <c r="T504" i="2" s="1"/>
  <c r="U504" i="2" s="1"/>
  <c r="P503" i="2"/>
  <c r="S503" i="2" s="1"/>
  <c r="T503" i="2" s="1"/>
  <c r="U503" i="2" s="1"/>
  <c r="P502" i="2"/>
  <c r="S502" i="2" s="1"/>
  <c r="T502" i="2" s="1"/>
  <c r="U502" i="2" s="1"/>
  <c r="P501" i="2"/>
  <c r="S501" i="2" s="1"/>
  <c r="T501" i="2" s="1"/>
  <c r="U501" i="2" s="1"/>
  <c r="P500" i="2"/>
  <c r="Q500" i="2" s="1"/>
  <c r="P499" i="2"/>
  <c r="S499" i="2" s="1"/>
  <c r="T499" i="2" s="1"/>
  <c r="U499" i="2" s="1"/>
  <c r="P498" i="2"/>
  <c r="S498" i="2" s="1"/>
  <c r="T498" i="2" s="1"/>
  <c r="U498" i="2" s="1"/>
  <c r="P497" i="2"/>
  <c r="S497" i="2" s="1"/>
  <c r="T497" i="2" s="1"/>
  <c r="U497" i="2" s="1"/>
  <c r="P496" i="2"/>
  <c r="Q496" i="2" s="1"/>
  <c r="P495" i="2"/>
  <c r="S495" i="2" s="1"/>
  <c r="T495" i="2" s="1"/>
  <c r="U495" i="2" s="1"/>
  <c r="P494" i="2"/>
  <c r="S494" i="2" s="1"/>
  <c r="T494" i="2" s="1"/>
  <c r="U494" i="2" s="1"/>
  <c r="P493" i="2"/>
  <c r="Q493" i="2" s="1"/>
  <c r="S506" i="2" l="1"/>
  <c r="T506" i="2" s="1"/>
  <c r="U506" i="2" s="1"/>
  <c r="S509" i="2"/>
  <c r="T509" i="2" s="1"/>
  <c r="U509" i="2" s="1"/>
  <c r="S516" i="2"/>
  <c r="T516" i="2" s="1"/>
  <c r="U516" i="2" s="1"/>
  <c r="S519" i="2"/>
  <c r="T519" i="2" s="1"/>
  <c r="U519" i="2" s="1"/>
  <c r="Q502" i="2"/>
  <c r="Q528" i="2"/>
  <c r="S493" i="2"/>
  <c r="T493" i="2" s="1"/>
  <c r="U493" i="2" s="1"/>
  <c r="S496" i="2"/>
  <c r="T496" i="2" s="1"/>
  <c r="U496" i="2" s="1"/>
  <c r="Q501" i="2"/>
  <c r="S505" i="2"/>
  <c r="T505" i="2" s="1"/>
  <c r="U505" i="2" s="1"/>
  <c r="S515" i="2"/>
  <c r="T515" i="2" s="1"/>
  <c r="U515" i="2" s="1"/>
  <c r="Q524" i="2"/>
  <c r="Q497" i="2"/>
  <c r="Q510" i="2"/>
  <c r="Q520" i="2"/>
  <c r="S527" i="2"/>
  <c r="T527" i="2" s="1"/>
  <c r="U527" i="2" s="1"/>
  <c r="S500" i="2"/>
  <c r="T500" i="2" s="1"/>
  <c r="U500" i="2" s="1"/>
  <c r="S523" i="2"/>
  <c r="T523" i="2" s="1"/>
  <c r="U523" i="2" s="1"/>
  <c r="Q525" i="2"/>
  <c r="Q526" i="2"/>
  <c r="Q513" i="2"/>
  <c r="Q517" i="2"/>
  <c r="Q521" i="2"/>
  <c r="Q514" i="2"/>
  <c r="Q518" i="2"/>
  <c r="Q522" i="2"/>
  <c r="Q503" i="2"/>
  <c r="Q507" i="2"/>
  <c r="Q511" i="2"/>
  <c r="Q504" i="2"/>
  <c r="Q508" i="2"/>
  <c r="Q512" i="2"/>
  <c r="Q494" i="2"/>
  <c r="Q498" i="2"/>
  <c r="Q495" i="2"/>
  <c r="Q499" i="2"/>
  <c r="P492" i="2"/>
  <c r="S492" i="2" s="1"/>
  <c r="T492" i="2" s="1"/>
  <c r="U492" i="2" s="1"/>
  <c r="P491" i="2"/>
  <c r="Q491" i="2" s="1"/>
  <c r="P490" i="2"/>
  <c r="S490" i="2" s="1"/>
  <c r="T490" i="2" s="1"/>
  <c r="U490" i="2" s="1"/>
  <c r="P489" i="2"/>
  <c r="S489" i="2" s="1"/>
  <c r="T489" i="2" s="1"/>
  <c r="U489" i="2" s="1"/>
  <c r="P488" i="2"/>
  <c r="S488" i="2" s="1"/>
  <c r="T488" i="2" s="1"/>
  <c r="U488" i="2" s="1"/>
  <c r="P487" i="2"/>
  <c r="Q487" i="2" s="1"/>
  <c r="P486" i="2"/>
  <c r="S486" i="2" s="1"/>
  <c r="T486" i="2" s="1"/>
  <c r="U486" i="2" s="1"/>
  <c r="P485" i="2"/>
  <c r="S485" i="2" s="1"/>
  <c r="T485" i="2" s="1"/>
  <c r="U485" i="2" s="1"/>
  <c r="P484" i="2"/>
  <c r="S484" i="2" s="1"/>
  <c r="T484" i="2" s="1"/>
  <c r="U484" i="2" s="1"/>
  <c r="P483" i="2"/>
  <c r="Q483" i="2" s="1"/>
  <c r="P482" i="2"/>
  <c r="Q482" i="2" s="1"/>
  <c r="P481" i="2"/>
  <c r="S481" i="2" s="1"/>
  <c r="T481" i="2" s="1"/>
  <c r="U481" i="2" s="1"/>
  <c r="P480" i="2"/>
  <c r="S480" i="2" s="1"/>
  <c r="T480" i="2" s="1"/>
  <c r="U480" i="2" s="1"/>
  <c r="P479" i="2"/>
  <c r="S479" i="2" s="1"/>
  <c r="T479" i="2" s="1"/>
  <c r="U479" i="2" s="1"/>
  <c r="P478" i="2"/>
  <c r="Q478" i="2" s="1"/>
  <c r="P477" i="2"/>
  <c r="S477" i="2" s="1"/>
  <c r="T477" i="2" s="1"/>
  <c r="U477" i="2" s="1"/>
  <c r="P476" i="2"/>
  <c r="S476" i="2" s="1"/>
  <c r="T476" i="2" s="1"/>
  <c r="U476" i="2" s="1"/>
  <c r="P475" i="2"/>
  <c r="S475" i="2" s="1"/>
  <c r="T475" i="2" s="1"/>
  <c r="U475" i="2" s="1"/>
  <c r="P474" i="2"/>
  <c r="Q474" i="2" s="1"/>
  <c r="P473" i="2"/>
  <c r="S473" i="2" s="1"/>
  <c r="T473" i="2" s="1"/>
  <c r="U473" i="2" s="1"/>
  <c r="S483" i="2" l="1"/>
  <c r="T483" i="2" s="1"/>
  <c r="U483" i="2" s="1"/>
  <c r="S474" i="2"/>
  <c r="T474" i="2" s="1"/>
  <c r="U474" i="2" s="1"/>
  <c r="Q492" i="2"/>
  <c r="Q479" i="2"/>
  <c r="Q488" i="2"/>
  <c r="Q475" i="2"/>
  <c r="S482" i="2"/>
  <c r="T482" i="2" s="1"/>
  <c r="U482" i="2" s="1"/>
  <c r="Q484" i="2"/>
  <c r="S491" i="2"/>
  <c r="T491" i="2" s="1"/>
  <c r="U491" i="2" s="1"/>
  <c r="S478" i="2"/>
  <c r="T478" i="2" s="1"/>
  <c r="U478" i="2" s="1"/>
  <c r="S487" i="2"/>
  <c r="T487" i="2" s="1"/>
  <c r="U487" i="2" s="1"/>
  <c r="Q485" i="2"/>
  <c r="Q489" i="2"/>
  <c r="Q486" i="2"/>
  <c r="Q490" i="2"/>
  <c r="Q476" i="2"/>
  <c r="Q480" i="2"/>
  <c r="Q473" i="2"/>
  <c r="Q477" i="2"/>
  <c r="Q481" i="2"/>
  <c r="P472" i="2"/>
  <c r="Q472" i="2" s="1"/>
  <c r="P471" i="2"/>
  <c r="S471" i="2" s="1"/>
  <c r="T471" i="2" s="1"/>
  <c r="U471" i="2" s="1"/>
  <c r="P470" i="2"/>
  <c r="Q470" i="2" s="1"/>
  <c r="P469" i="2"/>
  <c r="Q469" i="2" s="1"/>
  <c r="P468" i="2"/>
  <c r="S468" i="2" s="1"/>
  <c r="T468" i="2" s="1"/>
  <c r="U468" i="2" s="1"/>
  <c r="P467" i="2"/>
  <c r="S467" i="2" s="1"/>
  <c r="T467" i="2" s="1"/>
  <c r="U467" i="2" s="1"/>
  <c r="P466" i="2"/>
  <c r="S466" i="2" s="1"/>
  <c r="T466" i="2" s="1"/>
  <c r="U466" i="2" s="1"/>
  <c r="P465" i="2"/>
  <c r="S465" i="2" s="1"/>
  <c r="T465" i="2" s="1"/>
  <c r="U465" i="2" s="1"/>
  <c r="P464" i="2"/>
  <c r="Q464" i="2" s="1"/>
  <c r="P463" i="2"/>
  <c r="S463" i="2" s="1"/>
  <c r="T463" i="2" s="1"/>
  <c r="U463" i="2" s="1"/>
  <c r="P267" i="2"/>
  <c r="S267" i="2" s="1"/>
  <c r="T267" i="2" s="1"/>
  <c r="U267" i="2" s="1"/>
  <c r="P268" i="2"/>
  <c r="S268" i="2" s="1"/>
  <c r="T268" i="2" s="1"/>
  <c r="U268" i="2" s="1"/>
  <c r="P269" i="2"/>
  <c r="S269" i="2" s="1"/>
  <c r="T269" i="2" s="1"/>
  <c r="U269" i="2" s="1"/>
  <c r="Q268" i="2" l="1"/>
  <c r="Q267" i="2"/>
  <c r="S472" i="2"/>
  <c r="T472" i="2" s="1"/>
  <c r="U472" i="2" s="1"/>
  <c r="S470" i="2"/>
  <c r="T470" i="2" s="1"/>
  <c r="U470" i="2" s="1"/>
  <c r="S464" i="2"/>
  <c r="T464" i="2" s="1"/>
  <c r="U464" i="2" s="1"/>
  <c r="S469" i="2"/>
  <c r="T469" i="2" s="1"/>
  <c r="U469" i="2" s="1"/>
  <c r="Q465" i="2"/>
  <c r="Q471" i="2"/>
  <c r="Q468" i="2"/>
  <c r="Q466" i="2"/>
  <c r="Q463" i="2"/>
  <c r="Q467" i="2"/>
  <c r="Q269" i="2"/>
  <c r="P462" i="2"/>
  <c r="S462" i="2" s="1"/>
  <c r="T462" i="2" s="1"/>
  <c r="U462" i="2" s="1"/>
  <c r="P461" i="2"/>
  <c r="S461" i="2" s="1"/>
  <c r="T461" i="2" s="1"/>
  <c r="U461" i="2" s="1"/>
  <c r="P460" i="2"/>
  <c r="S460" i="2" s="1"/>
  <c r="T460" i="2" s="1"/>
  <c r="U460" i="2" s="1"/>
  <c r="P459" i="2"/>
  <c r="Q459" i="2" s="1"/>
  <c r="P458" i="2"/>
  <c r="S458" i="2" s="1"/>
  <c r="T458" i="2" s="1"/>
  <c r="U458" i="2" s="1"/>
  <c r="S459" i="2" l="1"/>
  <c r="T459" i="2" s="1"/>
  <c r="U459" i="2" s="1"/>
  <c r="Q460" i="2"/>
  <c r="Q461" i="2"/>
  <c r="Q458" i="2"/>
  <c r="Q462" i="2"/>
  <c r="P457" i="2" l="1"/>
  <c r="S457" i="2" s="1"/>
  <c r="T457" i="2" s="1"/>
  <c r="U457" i="2" s="1"/>
  <c r="P456" i="2"/>
  <c r="S456" i="2" s="1"/>
  <c r="T456" i="2" s="1"/>
  <c r="U456" i="2" s="1"/>
  <c r="P455" i="2"/>
  <c r="Q455" i="2" s="1"/>
  <c r="P454" i="2"/>
  <c r="S454" i="2" s="1"/>
  <c r="T454" i="2" s="1"/>
  <c r="U454" i="2" s="1"/>
  <c r="P453" i="2"/>
  <c r="S453" i="2" s="1"/>
  <c r="T453" i="2" s="1"/>
  <c r="U453" i="2" s="1"/>
  <c r="P452" i="2"/>
  <c r="Q452" i="2" s="1"/>
  <c r="P451" i="2"/>
  <c r="Q451" i="2" s="1"/>
  <c r="P450" i="2"/>
  <c r="S450" i="2" s="1"/>
  <c r="T450" i="2" s="1"/>
  <c r="U450" i="2" s="1"/>
  <c r="P449" i="2"/>
  <c r="S449" i="2" s="1"/>
  <c r="T449" i="2" s="1"/>
  <c r="U449" i="2" s="1"/>
  <c r="P448" i="2"/>
  <c r="Q448" i="2" s="1"/>
  <c r="P447" i="2"/>
  <c r="Q447" i="2" s="1"/>
  <c r="P446" i="2"/>
  <c r="S446" i="2" s="1"/>
  <c r="T446" i="2" s="1"/>
  <c r="U446" i="2" s="1"/>
  <c r="P445" i="2"/>
  <c r="S445" i="2" s="1"/>
  <c r="T445" i="2" s="1"/>
  <c r="U445" i="2" s="1"/>
  <c r="P444" i="2"/>
  <c r="Q444" i="2" s="1"/>
  <c r="P443" i="2"/>
  <c r="Q443" i="2" s="1"/>
  <c r="P442" i="2"/>
  <c r="S442" i="2" s="1"/>
  <c r="T442" i="2" s="1"/>
  <c r="U442" i="2" s="1"/>
  <c r="P441" i="2"/>
  <c r="S441" i="2" s="1"/>
  <c r="T441" i="2" s="1"/>
  <c r="U441" i="2" s="1"/>
  <c r="P440" i="2"/>
  <c r="S440" i="2" s="1"/>
  <c r="T440" i="2" s="1"/>
  <c r="U440" i="2" s="1"/>
  <c r="P439" i="2"/>
  <c r="Q439" i="2" s="1"/>
  <c r="P438" i="2"/>
  <c r="S438" i="2" s="1"/>
  <c r="T438" i="2" s="1"/>
  <c r="U438" i="2" s="1"/>
  <c r="S439" i="2" l="1"/>
  <c r="T439" i="2" s="1"/>
  <c r="U439" i="2" s="1"/>
  <c r="S448" i="2"/>
  <c r="T448" i="2" s="1"/>
  <c r="U448" i="2" s="1"/>
  <c r="S443" i="2"/>
  <c r="T443" i="2" s="1"/>
  <c r="U443" i="2" s="1"/>
  <c r="S452" i="2"/>
  <c r="T452" i="2" s="1"/>
  <c r="U452" i="2" s="1"/>
  <c r="S455" i="2"/>
  <c r="T455" i="2" s="1"/>
  <c r="U455" i="2" s="1"/>
  <c r="Q440" i="2"/>
  <c r="S444" i="2"/>
  <c r="T444" i="2" s="1"/>
  <c r="U444" i="2" s="1"/>
  <c r="S447" i="2"/>
  <c r="T447" i="2" s="1"/>
  <c r="U447" i="2" s="1"/>
  <c r="Q456" i="2"/>
  <c r="S451" i="2"/>
  <c r="T451" i="2" s="1"/>
  <c r="U451" i="2" s="1"/>
  <c r="Q441" i="2"/>
  <c r="Q445" i="2"/>
  <c r="Q449" i="2"/>
  <c r="Q453" i="2"/>
  <c r="Q457" i="2"/>
  <c r="Q438" i="2"/>
  <c r="Q442" i="2"/>
  <c r="Q446" i="2"/>
  <c r="Q450" i="2"/>
  <c r="Q454" i="2"/>
  <c r="P437" i="2"/>
  <c r="S437" i="2" s="1"/>
  <c r="T437" i="2" s="1"/>
  <c r="U437" i="2" s="1"/>
  <c r="P436" i="2"/>
  <c r="Q436" i="2" s="1"/>
  <c r="P435" i="2"/>
  <c r="S435" i="2" s="1"/>
  <c r="T435" i="2" s="1"/>
  <c r="U435" i="2" s="1"/>
  <c r="P434" i="2"/>
  <c r="S434" i="2" s="1"/>
  <c r="T434" i="2" s="1"/>
  <c r="U434" i="2" s="1"/>
  <c r="P433" i="2"/>
  <c r="Q433" i="2" s="1"/>
  <c r="P432" i="2"/>
  <c r="Q432" i="2" s="1"/>
  <c r="P431" i="2"/>
  <c r="S431" i="2" s="1"/>
  <c r="T431" i="2" s="1"/>
  <c r="U431" i="2" s="1"/>
  <c r="P430" i="2"/>
  <c r="S430" i="2" s="1"/>
  <c r="T430" i="2" s="1"/>
  <c r="U430" i="2" s="1"/>
  <c r="P429" i="2"/>
  <c r="S429" i="2" s="1"/>
  <c r="T429" i="2" s="1"/>
  <c r="U429" i="2" s="1"/>
  <c r="P428" i="2"/>
  <c r="Q428" i="2" s="1"/>
  <c r="S433" i="2" l="1"/>
  <c r="T433" i="2" s="1"/>
  <c r="U433" i="2" s="1"/>
  <c r="S436" i="2"/>
  <c r="T436" i="2" s="1"/>
  <c r="U436" i="2" s="1"/>
  <c r="Q429" i="2"/>
  <c r="S432" i="2"/>
  <c r="T432" i="2" s="1"/>
  <c r="U432" i="2" s="1"/>
  <c r="S428" i="2"/>
  <c r="T428" i="2" s="1"/>
  <c r="U428" i="2" s="1"/>
  <c r="Q437" i="2"/>
  <c r="Q430" i="2"/>
  <c r="Q434" i="2"/>
  <c r="Q431" i="2"/>
  <c r="Q435" i="2"/>
  <c r="P427" i="2" l="1"/>
  <c r="S427" i="2" s="1"/>
  <c r="T427" i="2" s="1"/>
  <c r="U427" i="2" s="1"/>
  <c r="P426" i="2"/>
  <c r="Q426" i="2" s="1"/>
  <c r="P425" i="2"/>
  <c r="P424" i="2"/>
  <c r="P423" i="2"/>
  <c r="S423" i="2" s="1"/>
  <c r="T423" i="2" s="1"/>
  <c r="U423" i="2" s="1"/>
  <c r="P422" i="2"/>
  <c r="P421" i="2"/>
  <c r="P420" i="2"/>
  <c r="P419" i="2"/>
  <c r="S419" i="2" s="1"/>
  <c r="T419" i="2" s="1"/>
  <c r="U419" i="2" s="1"/>
  <c r="P418" i="2"/>
  <c r="Q418" i="2" s="1"/>
  <c r="P417" i="2"/>
  <c r="S417" i="2" s="1"/>
  <c r="T417" i="2" s="1"/>
  <c r="U417" i="2" s="1"/>
  <c r="P416" i="2"/>
  <c r="P415" i="2"/>
  <c r="S415" i="2" s="1"/>
  <c r="T415" i="2" s="1"/>
  <c r="U415" i="2" s="1"/>
  <c r="P414" i="2"/>
  <c r="Q414" i="2" s="1"/>
  <c r="P413" i="2"/>
  <c r="P412" i="2"/>
  <c r="P411" i="2"/>
  <c r="S411" i="2" s="1"/>
  <c r="T411" i="2" s="1"/>
  <c r="U411" i="2" s="1"/>
  <c r="P410" i="2"/>
  <c r="P409" i="2"/>
  <c r="Q409" i="2" s="1"/>
  <c r="P408" i="2"/>
  <c r="P407" i="2"/>
  <c r="P406" i="2"/>
  <c r="P405" i="2"/>
  <c r="S405" i="2" s="1"/>
  <c r="T405" i="2" s="1"/>
  <c r="U405" i="2" s="1"/>
  <c r="P404" i="2"/>
  <c r="Q404" i="2" s="1"/>
  <c r="P403" i="2"/>
  <c r="P402" i="2"/>
  <c r="P401" i="2"/>
  <c r="Q401" i="2" s="1"/>
  <c r="P400" i="2"/>
  <c r="P399" i="2"/>
  <c r="P398" i="2"/>
  <c r="S398" i="2" s="1"/>
  <c r="T398" i="2" s="1"/>
  <c r="U398" i="2" s="1"/>
  <c r="P397" i="2"/>
  <c r="P396" i="2"/>
  <c r="Q396" i="2" s="1"/>
  <c r="P395" i="2"/>
  <c r="P394" i="2"/>
  <c r="Q394" i="2" s="1"/>
  <c r="P393" i="2"/>
  <c r="P392" i="2"/>
  <c r="P391" i="2"/>
  <c r="P390" i="2"/>
  <c r="P389" i="2"/>
  <c r="S389" i="2" s="1"/>
  <c r="T389" i="2" s="1"/>
  <c r="U389" i="2" s="1"/>
  <c r="P388" i="2"/>
  <c r="P387" i="2"/>
  <c r="P386" i="2"/>
  <c r="P385" i="2"/>
  <c r="S385" i="2" s="1"/>
  <c r="T385" i="2" s="1"/>
  <c r="U385" i="2" s="1"/>
  <c r="P384" i="2"/>
  <c r="P383" i="2"/>
  <c r="P382" i="2"/>
  <c r="Q382" i="2" s="1"/>
  <c r="P381" i="2"/>
  <c r="S381" i="2" s="1"/>
  <c r="T381" i="2" s="1"/>
  <c r="U381" i="2" s="1"/>
  <c r="P380" i="2"/>
  <c r="P379" i="2"/>
  <c r="P378" i="2"/>
  <c r="Q378" i="2" s="1"/>
  <c r="P377" i="2"/>
  <c r="P376" i="2"/>
  <c r="P375" i="2"/>
  <c r="P374" i="2"/>
  <c r="P373" i="2"/>
  <c r="S373" i="2" s="1"/>
  <c r="T373" i="2" s="1"/>
  <c r="U373" i="2" s="1"/>
  <c r="P372" i="2"/>
  <c r="P371" i="2"/>
  <c r="P370" i="2"/>
  <c r="P369" i="2"/>
  <c r="S369" i="2" s="1"/>
  <c r="T369" i="2" s="1"/>
  <c r="U369" i="2" s="1"/>
  <c r="P368" i="2"/>
  <c r="P367" i="2"/>
  <c r="Q367" i="2" s="1"/>
  <c r="P366" i="2"/>
  <c r="P365" i="2"/>
  <c r="P364" i="2"/>
  <c r="P363" i="2"/>
  <c r="P362" i="2"/>
  <c r="S362" i="2" s="1"/>
  <c r="T362" i="2" s="1"/>
  <c r="U362" i="2" s="1"/>
  <c r="P361" i="2"/>
  <c r="P360" i="2"/>
  <c r="P359" i="2"/>
  <c r="P358" i="2"/>
  <c r="S358" i="2" s="1"/>
  <c r="T358" i="2" s="1"/>
  <c r="U358" i="2" s="1"/>
  <c r="P357" i="2"/>
  <c r="P356" i="2"/>
  <c r="P355" i="2"/>
  <c r="Q355" i="2" s="1"/>
  <c r="P354" i="2"/>
  <c r="S354" i="2" s="1"/>
  <c r="T354" i="2" s="1"/>
  <c r="U354" i="2" s="1"/>
  <c r="P353" i="2"/>
  <c r="P352" i="2"/>
  <c r="P351" i="2"/>
  <c r="Q351" i="2" s="1"/>
  <c r="P350" i="2"/>
  <c r="P349" i="2"/>
  <c r="P348" i="2"/>
  <c r="P347" i="2"/>
  <c r="P346" i="2"/>
  <c r="P345" i="2"/>
  <c r="Q345" i="2" s="1"/>
  <c r="P344" i="2"/>
  <c r="P343" i="2"/>
  <c r="P342" i="2"/>
  <c r="P341" i="2"/>
  <c r="S341" i="2" s="1"/>
  <c r="T341" i="2" s="1"/>
  <c r="U341" i="2" s="1"/>
  <c r="P340" i="2"/>
  <c r="P339" i="2"/>
  <c r="P338" i="2"/>
  <c r="P337" i="2"/>
  <c r="S337" i="2" s="1"/>
  <c r="T337" i="2" s="1"/>
  <c r="U337" i="2" s="1"/>
  <c r="P336" i="2"/>
  <c r="P335" i="2"/>
  <c r="P334" i="2"/>
  <c r="Q334" i="2" s="1"/>
  <c r="P333" i="2"/>
  <c r="Q333" i="2" s="1"/>
  <c r="P332" i="2"/>
  <c r="P331" i="2"/>
  <c r="P330" i="2"/>
  <c r="P329" i="2"/>
  <c r="S329" i="2" s="1"/>
  <c r="T329" i="2" s="1"/>
  <c r="U329" i="2" s="1"/>
  <c r="P328" i="2"/>
  <c r="P327" i="2"/>
  <c r="P326" i="2"/>
  <c r="Q326" i="2" s="1"/>
  <c r="P325" i="2"/>
  <c r="S325" i="2" s="1"/>
  <c r="T325" i="2" s="1"/>
  <c r="U325" i="2" s="1"/>
  <c r="P324" i="2"/>
  <c r="P323" i="2"/>
  <c r="P322" i="2"/>
  <c r="P321" i="2"/>
  <c r="S321" i="2" s="1"/>
  <c r="T321" i="2" s="1"/>
  <c r="U321" i="2" s="1"/>
  <c r="P320" i="2"/>
  <c r="P319" i="2"/>
  <c r="P318" i="2"/>
  <c r="Q318" i="2" s="1"/>
  <c r="P317" i="2"/>
  <c r="P316" i="2"/>
  <c r="P315" i="2"/>
  <c r="P314" i="2"/>
  <c r="P313" i="2"/>
  <c r="Q313" i="2" s="1"/>
  <c r="P312" i="2"/>
  <c r="P311" i="2"/>
  <c r="P310" i="2"/>
  <c r="P309" i="2"/>
  <c r="S309" i="2" s="1"/>
  <c r="T309" i="2" s="1"/>
  <c r="U309" i="2" s="1"/>
  <c r="P308" i="2"/>
  <c r="P307" i="2"/>
  <c r="P306" i="2"/>
  <c r="S306" i="2" s="1"/>
  <c r="T306" i="2" s="1"/>
  <c r="U306" i="2" s="1"/>
  <c r="P305" i="2"/>
  <c r="Q305" i="2" s="1"/>
  <c r="P304" i="2"/>
  <c r="S304" i="2" s="1"/>
  <c r="T304" i="2" s="1"/>
  <c r="U304" i="2" s="1"/>
  <c r="P303" i="2"/>
  <c r="P302" i="2"/>
  <c r="P301" i="2"/>
  <c r="Q301" i="2" s="1"/>
  <c r="P300" i="2"/>
  <c r="Q300" i="2" s="1"/>
  <c r="P299" i="2"/>
  <c r="P298" i="2"/>
  <c r="P297" i="2"/>
  <c r="Q297" i="2" s="1"/>
  <c r="P296" i="2"/>
  <c r="Q296" i="2" s="1"/>
  <c r="P295" i="2"/>
  <c r="P294" i="2"/>
  <c r="P293" i="2"/>
  <c r="P292" i="2"/>
  <c r="S292" i="2" s="1"/>
  <c r="T292" i="2" s="1"/>
  <c r="U292" i="2" s="1"/>
  <c r="P291" i="2"/>
  <c r="P290" i="2"/>
  <c r="P289" i="2"/>
  <c r="Q289" i="2" s="1"/>
  <c r="P288" i="2"/>
  <c r="S288" i="2" s="1"/>
  <c r="T288" i="2" s="1"/>
  <c r="U288" i="2" s="1"/>
  <c r="P287" i="2"/>
  <c r="P286" i="2"/>
  <c r="P285" i="2"/>
  <c r="Q285" i="2" s="1"/>
  <c r="P284" i="2"/>
  <c r="P283" i="2"/>
  <c r="P282" i="2"/>
  <c r="P281" i="2"/>
  <c r="Q281" i="2" s="1"/>
  <c r="P280" i="2"/>
  <c r="Q280" i="2" s="1"/>
  <c r="P279" i="2"/>
  <c r="P278" i="2"/>
  <c r="P277" i="2"/>
  <c r="Q277" i="2" s="1"/>
  <c r="P276" i="2"/>
  <c r="P275" i="2"/>
  <c r="P274" i="2"/>
  <c r="P273" i="2"/>
  <c r="P272" i="2"/>
  <c r="P271" i="2"/>
  <c r="P270" i="2"/>
  <c r="P266" i="2"/>
  <c r="Q266" i="2" s="1"/>
  <c r="P265" i="2"/>
  <c r="Q265" i="2" s="1"/>
  <c r="P264" i="2"/>
  <c r="P263" i="2"/>
  <c r="P262" i="2"/>
  <c r="P261" i="2"/>
  <c r="S261" i="2" s="1"/>
  <c r="T261" i="2" s="1"/>
  <c r="U261" i="2" s="1"/>
  <c r="P260" i="2"/>
  <c r="P259" i="2"/>
  <c r="P258" i="2"/>
  <c r="Q258" i="2" s="1"/>
  <c r="P257" i="2"/>
  <c r="S257" i="2" s="1"/>
  <c r="T257" i="2" s="1"/>
  <c r="U257" i="2" s="1"/>
  <c r="P256" i="2"/>
  <c r="P255" i="2"/>
  <c r="P254" i="2"/>
  <c r="Q254" i="2" s="1"/>
  <c r="P253" i="2"/>
  <c r="Q253" i="2" s="1"/>
  <c r="P252" i="2"/>
  <c r="P251" i="2"/>
  <c r="P250" i="2"/>
  <c r="Q250" i="2" s="1"/>
  <c r="P249" i="2"/>
  <c r="S249" i="2" s="1"/>
  <c r="T249" i="2" s="1"/>
  <c r="U249" i="2" s="1"/>
  <c r="P248" i="2"/>
  <c r="Q248" i="2" s="1"/>
  <c r="P247" i="2"/>
  <c r="P246" i="2"/>
  <c r="Q246" i="2" s="1"/>
  <c r="P245" i="2"/>
  <c r="P244" i="2"/>
  <c r="Q244" i="2" s="1"/>
  <c r="P243" i="2"/>
  <c r="P242" i="2"/>
  <c r="Q242" i="2" s="1"/>
  <c r="P241" i="2"/>
  <c r="Q241" i="2" s="1"/>
  <c r="P240" i="2"/>
  <c r="P239" i="2"/>
  <c r="Q239" i="2" s="1"/>
  <c r="P238" i="2"/>
  <c r="S238" i="2" s="1"/>
  <c r="T238" i="2" s="1"/>
  <c r="U238" i="2" s="1"/>
  <c r="P237" i="2"/>
  <c r="Q237" i="2" s="1"/>
  <c r="P236" i="2"/>
  <c r="P235" i="2"/>
  <c r="Q235" i="2" s="1"/>
  <c r="P234" i="2"/>
  <c r="S234" i="2" s="1"/>
  <c r="T234" i="2" s="1"/>
  <c r="U234" i="2" s="1"/>
  <c r="P233" i="2"/>
  <c r="Q233" i="2" s="1"/>
  <c r="P232" i="2"/>
  <c r="P231" i="2"/>
  <c r="Q231" i="2" s="1"/>
  <c r="P230" i="2"/>
  <c r="P229" i="2"/>
  <c r="Q229" i="2" s="1"/>
  <c r="P228" i="2"/>
  <c r="P227" i="2"/>
  <c r="P226" i="2"/>
  <c r="Q226" i="2" s="1"/>
  <c r="P225" i="2"/>
  <c r="Q225" i="2" s="1"/>
  <c r="P224" i="2"/>
  <c r="P223" i="2"/>
  <c r="Q223" i="2" s="1"/>
  <c r="P222" i="2"/>
  <c r="P221" i="2"/>
  <c r="Q221" i="2" s="1"/>
  <c r="P220" i="2"/>
  <c r="P219" i="2"/>
  <c r="P218" i="2"/>
  <c r="Q218" i="2" s="1"/>
  <c r="P217" i="2"/>
  <c r="Q217" i="2" s="1"/>
  <c r="P216" i="2"/>
  <c r="P215" i="2"/>
  <c r="Q215" i="2" s="1"/>
  <c r="P214" i="2"/>
  <c r="S214" i="2" s="1"/>
  <c r="T214" i="2" s="1"/>
  <c r="U214" i="2" s="1"/>
  <c r="P213" i="2"/>
  <c r="Q213" i="2" s="1"/>
  <c r="P212" i="2"/>
  <c r="P211" i="2"/>
  <c r="Q211" i="2" s="1"/>
  <c r="P210" i="2"/>
  <c r="S210" i="2" s="1"/>
  <c r="T210" i="2" s="1"/>
  <c r="U210" i="2" s="1"/>
  <c r="P209" i="2"/>
  <c r="Q209" i="2" s="1"/>
  <c r="P208" i="2"/>
  <c r="P207" i="2"/>
  <c r="Q207" i="2" s="1"/>
  <c r="P206" i="2"/>
  <c r="P205" i="2"/>
  <c r="Q205" i="2" s="1"/>
  <c r="P204" i="2"/>
  <c r="P203" i="2"/>
  <c r="P202" i="2"/>
  <c r="Q202" i="2" s="1"/>
  <c r="P201" i="2"/>
  <c r="Q201" i="2" s="1"/>
  <c r="P200" i="2"/>
  <c r="S200" i="2" s="1"/>
  <c r="T200" i="2" s="1"/>
  <c r="U200" i="2" s="1"/>
  <c r="P199" i="2"/>
  <c r="Q199" i="2" s="1"/>
  <c r="P198" i="2"/>
  <c r="S198" i="2" s="1"/>
  <c r="T198" i="2" s="1"/>
  <c r="U198" i="2" s="1"/>
  <c r="P197" i="2"/>
  <c r="Q197" i="2" s="1"/>
  <c r="P196" i="2"/>
  <c r="S196" i="2" s="1"/>
  <c r="T196" i="2" s="1"/>
  <c r="U196" i="2" s="1"/>
  <c r="P195" i="2"/>
  <c r="Q195" i="2" s="1"/>
  <c r="P194" i="2"/>
  <c r="S194" i="2" s="1"/>
  <c r="T194" i="2" s="1"/>
  <c r="U194" i="2" s="1"/>
  <c r="P193" i="2"/>
  <c r="P192" i="2"/>
  <c r="Q192" i="2" s="1"/>
  <c r="P191" i="2"/>
  <c r="S191" i="2" s="1"/>
  <c r="T191" i="2" s="1"/>
  <c r="U191" i="2" s="1"/>
  <c r="P190" i="2"/>
  <c r="P189" i="2"/>
  <c r="Q189" i="2" s="1"/>
  <c r="P188" i="2"/>
  <c r="Q188" i="2" s="1"/>
  <c r="P187" i="2"/>
  <c r="S187" i="2" s="1"/>
  <c r="T187" i="2" s="1"/>
  <c r="U187" i="2" s="1"/>
  <c r="P186" i="2"/>
  <c r="Q186" i="2" s="1"/>
  <c r="P185" i="2"/>
  <c r="S185" i="2" s="1"/>
  <c r="T185" i="2" s="1"/>
  <c r="U185" i="2" s="1"/>
  <c r="P184" i="2"/>
  <c r="Q184" i="2" s="1"/>
  <c r="P183" i="2"/>
  <c r="S183" i="2" s="1"/>
  <c r="T183" i="2" s="1"/>
  <c r="U183" i="2" s="1"/>
  <c r="P182" i="2"/>
  <c r="Q182" i="2" s="1"/>
  <c r="P181" i="2"/>
  <c r="S181" i="2" s="1"/>
  <c r="T181" i="2" s="1"/>
  <c r="U181" i="2" s="1"/>
  <c r="P180" i="2"/>
  <c r="Q180" i="2" s="1"/>
  <c r="P179" i="2"/>
  <c r="S179" i="2" s="1"/>
  <c r="T179" i="2" s="1"/>
  <c r="U179" i="2" s="1"/>
  <c r="P178" i="2"/>
  <c r="Q178" i="2" s="1"/>
  <c r="P177" i="2"/>
  <c r="P176" i="2"/>
  <c r="Q176" i="2" s="1"/>
  <c r="P175" i="2"/>
  <c r="S175" i="2" s="1"/>
  <c r="T175" i="2" s="1"/>
  <c r="U175" i="2" s="1"/>
  <c r="P174" i="2"/>
  <c r="P173" i="2"/>
  <c r="Q173" i="2" s="1"/>
  <c r="P172" i="2"/>
  <c r="Q172" i="2" s="1"/>
  <c r="P171" i="2"/>
  <c r="S171" i="2" s="1"/>
  <c r="T171" i="2" s="1"/>
  <c r="U171" i="2" s="1"/>
  <c r="P170" i="2"/>
  <c r="Q170" i="2" s="1"/>
  <c r="P169" i="2"/>
  <c r="S169" i="2" s="1"/>
  <c r="T169" i="2" s="1"/>
  <c r="U169" i="2" s="1"/>
  <c r="P168" i="2"/>
  <c r="Q168" i="2" s="1"/>
  <c r="P167" i="2"/>
  <c r="S167" i="2" s="1"/>
  <c r="T167" i="2" s="1"/>
  <c r="U167" i="2" s="1"/>
  <c r="P166" i="2"/>
  <c r="Q166" i="2" s="1"/>
  <c r="P165" i="2"/>
  <c r="S165" i="2" s="1"/>
  <c r="T165" i="2" s="1"/>
  <c r="U165" i="2" s="1"/>
  <c r="P164" i="2"/>
  <c r="Q164" i="2" s="1"/>
  <c r="P163" i="2"/>
  <c r="S163" i="2" s="1"/>
  <c r="T163" i="2" s="1"/>
  <c r="U163" i="2" s="1"/>
  <c r="P162" i="2"/>
  <c r="Q162" i="2" s="1"/>
  <c r="P161" i="2"/>
  <c r="P160" i="2"/>
  <c r="S160" i="2" s="1"/>
  <c r="T160" i="2" s="1"/>
  <c r="U160" i="2" s="1"/>
  <c r="P159" i="2"/>
  <c r="P158" i="2"/>
  <c r="P157" i="2"/>
  <c r="S157" i="2" s="1"/>
  <c r="T157" i="2" s="1"/>
  <c r="U157" i="2" s="1"/>
  <c r="P156" i="2"/>
  <c r="S156" i="2" s="1"/>
  <c r="T156" i="2" s="1"/>
  <c r="U156" i="2" s="1"/>
  <c r="P155" i="2"/>
  <c r="Q155" i="2" s="1"/>
  <c r="P154" i="2"/>
  <c r="Q154" i="2" s="1"/>
  <c r="P153" i="2"/>
  <c r="S153" i="2" s="1"/>
  <c r="T153" i="2" s="1"/>
  <c r="U153" i="2" s="1"/>
  <c r="P152" i="2"/>
  <c r="S152" i="2" s="1"/>
  <c r="T152" i="2" s="1"/>
  <c r="U152" i="2" s="1"/>
  <c r="P151" i="2"/>
  <c r="P150" i="2"/>
  <c r="Q150" i="2" s="1"/>
  <c r="P149" i="2"/>
  <c r="P148" i="2"/>
  <c r="S148" i="2" s="1"/>
  <c r="T148" i="2" s="1"/>
  <c r="U148" i="2" s="1"/>
  <c r="P147" i="2"/>
  <c r="S147" i="2" s="1"/>
  <c r="T147" i="2" s="1"/>
  <c r="U147" i="2" s="1"/>
  <c r="P146" i="2"/>
  <c r="P145" i="2"/>
  <c r="S145" i="2" s="1"/>
  <c r="T145" i="2" s="1"/>
  <c r="U145" i="2" s="1"/>
  <c r="P144" i="2"/>
  <c r="Q144" i="2" s="1"/>
  <c r="P143" i="2"/>
  <c r="Q143" i="2" s="1"/>
  <c r="P142" i="2"/>
  <c r="P141" i="2"/>
  <c r="S141" i="2" s="1"/>
  <c r="T141" i="2" s="1"/>
  <c r="U141" i="2" s="1"/>
  <c r="P140" i="2"/>
  <c r="Q140" i="2" s="1"/>
  <c r="P139" i="2"/>
  <c r="P138" i="2"/>
  <c r="P137" i="2"/>
  <c r="S137" i="2" s="1"/>
  <c r="T137" i="2" s="1"/>
  <c r="U137" i="2" s="1"/>
  <c r="P136" i="2"/>
  <c r="S136" i="2" s="1"/>
  <c r="T136" i="2" s="1"/>
  <c r="U136" i="2" s="1"/>
  <c r="P135" i="2"/>
  <c r="Q135" i="2" s="1"/>
  <c r="P134" i="2"/>
  <c r="S134" i="2" s="1"/>
  <c r="T134" i="2" s="1"/>
  <c r="U134" i="2" s="1"/>
  <c r="P133" i="2"/>
  <c r="S133" i="2" s="1"/>
  <c r="T133" i="2" s="1"/>
  <c r="U133" i="2" s="1"/>
  <c r="P132" i="2"/>
  <c r="S132" i="2" s="1"/>
  <c r="T132" i="2" s="1"/>
  <c r="U132" i="2" s="1"/>
  <c r="P131" i="2"/>
  <c r="P130" i="2"/>
  <c r="S130" i="2" s="1"/>
  <c r="T130" i="2" s="1"/>
  <c r="U130" i="2" s="1"/>
  <c r="P129" i="2"/>
  <c r="S129" i="2" s="1"/>
  <c r="T129" i="2" s="1"/>
  <c r="U129" i="2" s="1"/>
  <c r="P128" i="2"/>
  <c r="S128" i="2" s="1"/>
  <c r="T128" i="2" s="1"/>
  <c r="U128" i="2" s="1"/>
  <c r="P127" i="2"/>
  <c r="Q127" i="2" s="1"/>
  <c r="P126" i="2"/>
  <c r="S126" i="2" s="1"/>
  <c r="T126" i="2" s="1"/>
  <c r="U126" i="2" s="1"/>
  <c r="P125" i="2"/>
  <c r="P124" i="2"/>
  <c r="S124" i="2" s="1"/>
  <c r="T124" i="2" s="1"/>
  <c r="U124" i="2" s="1"/>
  <c r="P123" i="2"/>
  <c r="Q123" i="2" s="1"/>
  <c r="P122" i="2"/>
  <c r="P121" i="2"/>
  <c r="P120" i="2"/>
  <c r="Q120" i="2" s="1"/>
  <c r="P119" i="2"/>
  <c r="Q119" i="2" s="1"/>
  <c r="P118" i="2"/>
  <c r="S118" i="2" s="1"/>
  <c r="T118" i="2" s="1"/>
  <c r="U118" i="2" s="1"/>
  <c r="P117" i="2"/>
  <c r="P116" i="2"/>
  <c r="S116" i="2" s="1"/>
  <c r="T116" i="2" s="1"/>
  <c r="U116" i="2" s="1"/>
  <c r="P115" i="2"/>
  <c r="P114" i="2"/>
  <c r="S114" i="2" s="1"/>
  <c r="T114" i="2" s="1"/>
  <c r="U114" i="2" s="1"/>
  <c r="P113" i="2"/>
  <c r="P112" i="2"/>
  <c r="S112" i="2" s="1"/>
  <c r="T112" i="2" s="1"/>
  <c r="U112" i="2" s="1"/>
  <c r="P111" i="2"/>
  <c r="P110" i="2"/>
  <c r="P109" i="2"/>
  <c r="P108" i="2"/>
  <c r="P107" i="2"/>
  <c r="Q107" i="2" s="1"/>
  <c r="P106" i="2"/>
  <c r="S106" i="2" s="1"/>
  <c r="T106" i="2" s="1"/>
  <c r="U106" i="2" s="1"/>
  <c r="P105" i="2"/>
  <c r="P104" i="2"/>
  <c r="S104" i="2" s="1"/>
  <c r="T104" i="2" s="1"/>
  <c r="U104" i="2" s="1"/>
  <c r="P103" i="2"/>
  <c r="Q103" i="2" s="1"/>
  <c r="P102" i="2"/>
  <c r="S102" i="2" s="1"/>
  <c r="T102" i="2" s="1"/>
  <c r="U102" i="2" s="1"/>
  <c r="P101" i="2"/>
  <c r="P100" i="2"/>
  <c r="Q100" i="2" s="1"/>
  <c r="P99" i="2"/>
  <c r="Q99" i="2" s="1"/>
  <c r="P98" i="2"/>
  <c r="S98" i="2" s="1"/>
  <c r="T98" i="2" s="1"/>
  <c r="U98" i="2" s="1"/>
  <c r="P97" i="2"/>
  <c r="P96" i="2"/>
  <c r="S96" i="2" s="1"/>
  <c r="T96" i="2" s="1"/>
  <c r="U96" i="2" s="1"/>
  <c r="P95" i="2"/>
  <c r="P94" i="2"/>
  <c r="S94" i="2" s="1"/>
  <c r="T94" i="2" s="1"/>
  <c r="U94" i="2" s="1"/>
  <c r="P93" i="2"/>
  <c r="P92" i="2"/>
  <c r="P91" i="2"/>
  <c r="Q91" i="2" s="1"/>
  <c r="P90" i="2"/>
  <c r="S90" i="2" s="1"/>
  <c r="T90" i="2" s="1"/>
  <c r="U90" i="2" s="1"/>
  <c r="P89" i="2"/>
  <c r="P88" i="2"/>
  <c r="Q88" i="2" s="1"/>
  <c r="P87" i="2"/>
  <c r="Q87" i="2" s="1"/>
  <c r="P86" i="2"/>
  <c r="S86" i="2" s="1"/>
  <c r="T86" i="2" s="1"/>
  <c r="U86" i="2" s="1"/>
  <c r="P85" i="2"/>
  <c r="Q85" i="2" s="1"/>
  <c r="P84" i="2"/>
  <c r="S84" i="2" s="1"/>
  <c r="T84" i="2" s="1"/>
  <c r="U84" i="2" s="1"/>
  <c r="P83" i="2"/>
  <c r="P82" i="2"/>
  <c r="S82" i="2" s="1"/>
  <c r="T82" i="2" s="1"/>
  <c r="U82" i="2" s="1"/>
  <c r="P81" i="2"/>
  <c r="Q81" i="2" s="1"/>
  <c r="P80" i="2"/>
  <c r="S80" i="2" s="1"/>
  <c r="T80" i="2" s="1"/>
  <c r="U80" i="2" s="1"/>
  <c r="P79" i="2"/>
  <c r="P78" i="2"/>
  <c r="S78" i="2" s="1"/>
  <c r="T78" i="2" s="1"/>
  <c r="U78" i="2" s="1"/>
  <c r="P77" i="2"/>
  <c r="Q77" i="2" s="1"/>
  <c r="P76" i="2"/>
  <c r="S76" i="2" s="1"/>
  <c r="T76" i="2" s="1"/>
  <c r="U76" i="2" s="1"/>
  <c r="P75" i="2"/>
  <c r="P74" i="2"/>
  <c r="Q74" i="2" s="1"/>
  <c r="P73" i="2"/>
  <c r="P72" i="2"/>
  <c r="P71" i="2"/>
  <c r="P70" i="2"/>
  <c r="Q70" i="2" s="1"/>
  <c r="P69" i="2"/>
  <c r="Q69" i="2" s="1"/>
  <c r="P68" i="2"/>
  <c r="S68" i="2" s="1"/>
  <c r="T68" i="2" s="1"/>
  <c r="U68" i="2" s="1"/>
  <c r="P67" i="2"/>
  <c r="P66" i="2"/>
  <c r="Q66" i="2" s="1"/>
  <c r="P65" i="2"/>
  <c r="Q65" i="2" s="1"/>
  <c r="P64" i="2"/>
  <c r="S64" i="2" s="1"/>
  <c r="T64" i="2" s="1"/>
  <c r="U64" i="2" s="1"/>
  <c r="P63" i="2"/>
  <c r="P62" i="2"/>
  <c r="S62" i="2" s="1"/>
  <c r="T62" i="2" s="1"/>
  <c r="U62" i="2" s="1"/>
  <c r="P61" i="2"/>
  <c r="P60" i="2"/>
  <c r="S60" i="2" s="1"/>
  <c r="T60" i="2" s="1"/>
  <c r="U60" i="2" s="1"/>
  <c r="P59" i="2"/>
  <c r="P58" i="2"/>
  <c r="P57" i="2"/>
  <c r="Q57" i="2" s="1"/>
  <c r="P56" i="2"/>
  <c r="P55" i="2"/>
  <c r="P54" i="2"/>
  <c r="P53" i="2"/>
  <c r="Q53" i="2" s="1"/>
  <c r="P52" i="2"/>
  <c r="P51" i="2"/>
  <c r="P50" i="2"/>
  <c r="P49" i="2"/>
  <c r="P48" i="2"/>
  <c r="S48" i="2" s="1"/>
  <c r="T48" i="2" s="1"/>
  <c r="U48" i="2" s="1"/>
  <c r="P47" i="2"/>
  <c r="P46" i="2"/>
  <c r="P45" i="2"/>
  <c r="Q45" i="2" s="1"/>
  <c r="P44" i="2"/>
  <c r="P43" i="2"/>
  <c r="P42" i="2"/>
  <c r="P41" i="2"/>
  <c r="P40" i="2"/>
  <c r="S40" i="2" s="1"/>
  <c r="T40" i="2" s="1"/>
  <c r="U40" i="2" s="1"/>
  <c r="P39" i="2"/>
  <c r="P38" i="2"/>
  <c r="Q38" i="2" s="1"/>
  <c r="P37" i="2"/>
  <c r="Q37" i="2" s="1"/>
  <c r="P36" i="2"/>
  <c r="S36" i="2" s="1"/>
  <c r="T36" i="2" s="1"/>
  <c r="U36" i="2" s="1"/>
  <c r="P35" i="2"/>
  <c r="P34" i="2"/>
  <c r="P33" i="2"/>
  <c r="Q33" i="2" s="1"/>
  <c r="P32" i="2"/>
  <c r="P31" i="2"/>
  <c r="P30" i="2"/>
  <c r="P29" i="2"/>
  <c r="P28" i="2"/>
  <c r="P27" i="2"/>
  <c r="P26" i="2"/>
  <c r="Q26" i="2" s="1"/>
  <c r="P25" i="2"/>
  <c r="Q25" i="2" s="1"/>
  <c r="P24" i="2"/>
  <c r="S24" i="2" s="1"/>
  <c r="T24" i="2" s="1"/>
  <c r="U24" i="2" s="1"/>
  <c r="P23" i="2"/>
  <c r="P22" i="2"/>
  <c r="S22" i="2" s="1"/>
  <c r="T22" i="2" s="1"/>
  <c r="U22" i="2" s="1"/>
  <c r="P21" i="2"/>
  <c r="Q21" i="2" s="1"/>
  <c r="P20" i="2"/>
  <c r="S20" i="2" s="1"/>
  <c r="T20" i="2" s="1"/>
  <c r="U20" i="2" s="1"/>
  <c r="P19" i="2"/>
  <c r="P18" i="2"/>
  <c r="P17" i="2"/>
  <c r="Q17" i="2" s="1"/>
  <c r="P16" i="2"/>
  <c r="S16" i="2" s="1"/>
  <c r="T16" i="2" s="1"/>
  <c r="U16" i="2" s="1"/>
  <c r="P15" i="2"/>
  <c r="P14" i="2"/>
  <c r="S14" i="2" s="1"/>
  <c r="T14" i="2" s="1"/>
  <c r="U14" i="2" s="1"/>
  <c r="P13" i="2"/>
  <c r="P12" i="2"/>
  <c r="S12" i="2" s="1"/>
  <c r="T12" i="2" s="1"/>
  <c r="U12" i="2" s="1"/>
  <c r="S11" i="2"/>
  <c r="T11" i="2" s="1"/>
  <c r="U11" i="2" s="1"/>
  <c r="Q11" i="2"/>
  <c r="P10" i="2"/>
  <c r="Q417" i="2" l="1"/>
  <c r="S218" i="2"/>
  <c r="T218" i="2" s="1"/>
  <c r="U218" i="2" s="1"/>
  <c r="S144" i="2"/>
  <c r="T144" i="2" s="1"/>
  <c r="U144" i="2" s="1"/>
  <c r="S26" i="2"/>
  <c r="T26" i="2" s="1"/>
  <c r="U26" i="2" s="1"/>
  <c r="S33" i="2"/>
  <c r="T33" i="2" s="1"/>
  <c r="U33" i="2" s="1"/>
  <c r="Q36" i="2"/>
  <c r="S202" i="2"/>
  <c r="T202" i="2" s="1"/>
  <c r="U202" i="2" s="1"/>
  <c r="S409" i="2"/>
  <c r="T409" i="2" s="1"/>
  <c r="U409" i="2" s="1"/>
  <c r="Q306" i="2"/>
  <c r="Q309" i="2"/>
  <c r="S38" i="2"/>
  <c r="T38" i="2" s="1"/>
  <c r="U38" i="2" s="1"/>
  <c r="S53" i="2"/>
  <c r="T53" i="2" s="1"/>
  <c r="U53" i="2" s="1"/>
  <c r="Q60" i="2"/>
  <c r="Q341" i="2"/>
  <c r="S351" i="2"/>
  <c r="T351" i="2" s="1"/>
  <c r="U351" i="2" s="1"/>
  <c r="Q354" i="2"/>
  <c r="S74" i="2"/>
  <c r="T74" i="2" s="1"/>
  <c r="U74" i="2" s="1"/>
  <c r="Q261" i="2"/>
  <c r="Q12" i="2"/>
  <c r="Q14" i="2"/>
  <c r="Q78" i="2"/>
  <c r="S189" i="2"/>
  <c r="T189" i="2" s="1"/>
  <c r="U189" i="2" s="1"/>
  <c r="S242" i="2"/>
  <c r="T242" i="2" s="1"/>
  <c r="U242" i="2" s="1"/>
  <c r="S378" i="2"/>
  <c r="T378" i="2" s="1"/>
  <c r="U378" i="2" s="1"/>
  <c r="Q381" i="2"/>
  <c r="S173" i="2"/>
  <c r="T173" i="2" s="1"/>
  <c r="U173" i="2" s="1"/>
  <c r="S226" i="2"/>
  <c r="T226" i="2" s="1"/>
  <c r="U226" i="2" s="1"/>
  <c r="S81" i="2"/>
  <c r="T81" i="2" s="1"/>
  <c r="U81" i="2" s="1"/>
  <c r="Q22" i="2"/>
  <c r="Q24" i="2"/>
  <c r="Q68" i="2"/>
  <c r="Q112" i="2"/>
  <c r="Q90" i="2"/>
  <c r="S135" i="2"/>
  <c r="T135" i="2" s="1"/>
  <c r="U135" i="2" s="1"/>
  <c r="S155" i="2"/>
  <c r="T155" i="2" s="1"/>
  <c r="U155" i="2" s="1"/>
  <c r="S166" i="2"/>
  <c r="T166" i="2" s="1"/>
  <c r="U166" i="2" s="1"/>
  <c r="Q169" i="2"/>
  <c r="S182" i="2"/>
  <c r="T182" i="2" s="1"/>
  <c r="U182" i="2" s="1"/>
  <c r="Q185" i="2"/>
  <c r="S195" i="2"/>
  <c r="T195" i="2" s="1"/>
  <c r="U195" i="2" s="1"/>
  <c r="Q198" i="2"/>
  <c r="S211" i="2"/>
  <c r="T211" i="2" s="1"/>
  <c r="U211" i="2" s="1"/>
  <c r="Q214" i="2"/>
  <c r="S235" i="2"/>
  <c r="T235" i="2" s="1"/>
  <c r="U235" i="2" s="1"/>
  <c r="Q238" i="2"/>
  <c r="S254" i="2"/>
  <c r="T254" i="2" s="1"/>
  <c r="U254" i="2" s="1"/>
  <c r="Q257" i="2"/>
  <c r="S326" i="2"/>
  <c r="T326" i="2" s="1"/>
  <c r="U326" i="2" s="1"/>
  <c r="Q329" i="2"/>
  <c r="S367" i="2"/>
  <c r="T367" i="2" s="1"/>
  <c r="U367" i="2" s="1"/>
  <c r="S394" i="2"/>
  <c r="T394" i="2" s="1"/>
  <c r="U394" i="2" s="1"/>
  <c r="Q405" i="2"/>
  <c r="S280" i="2"/>
  <c r="T280" i="2" s="1"/>
  <c r="U280" i="2" s="1"/>
  <c r="Q95" i="2"/>
  <c r="S95" i="2"/>
  <c r="T95" i="2" s="1"/>
  <c r="U95" i="2" s="1"/>
  <c r="Q115" i="2"/>
  <c r="S115" i="2"/>
  <c r="T115" i="2" s="1"/>
  <c r="U115" i="2" s="1"/>
  <c r="S142" i="2"/>
  <c r="T142" i="2" s="1"/>
  <c r="U142" i="2" s="1"/>
  <c r="Q142" i="2"/>
  <c r="Q190" i="2"/>
  <c r="S190" i="2"/>
  <c r="T190" i="2" s="1"/>
  <c r="U190" i="2" s="1"/>
  <c r="Q219" i="2"/>
  <c r="S219" i="2"/>
  <c r="T219" i="2" s="1"/>
  <c r="U219" i="2" s="1"/>
  <c r="Q58" i="2"/>
  <c r="S58" i="2"/>
  <c r="T58" i="2" s="1"/>
  <c r="U58" i="2" s="1"/>
  <c r="S66" i="2"/>
  <c r="T66" i="2" s="1"/>
  <c r="U66" i="2" s="1"/>
  <c r="Q92" i="2"/>
  <c r="S92" i="2"/>
  <c r="T92" i="2" s="1"/>
  <c r="U92" i="2" s="1"/>
  <c r="Q139" i="2"/>
  <c r="S139" i="2"/>
  <c r="T139" i="2" s="1"/>
  <c r="U139" i="2" s="1"/>
  <c r="Q146" i="2"/>
  <c r="S146" i="2"/>
  <c r="T146" i="2" s="1"/>
  <c r="U146" i="2" s="1"/>
  <c r="S162" i="2"/>
  <c r="T162" i="2" s="1"/>
  <c r="U162" i="2" s="1"/>
  <c r="Q165" i="2"/>
  <c r="S177" i="2"/>
  <c r="T177" i="2" s="1"/>
  <c r="U177" i="2" s="1"/>
  <c r="Q177" i="2"/>
  <c r="Q194" i="2"/>
  <c r="S206" i="2"/>
  <c r="T206" i="2" s="1"/>
  <c r="U206" i="2" s="1"/>
  <c r="Q206" i="2"/>
  <c r="S230" i="2"/>
  <c r="T230" i="2" s="1"/>
  <c r="U230" i="2" s="1"/>
  <c r="Q230" i="2"/>
  <c r="S246" i="2"/>
  <c r="T246" i="2" s="1"/>
  <c r="U246" i="2" s="1"/>
  <c r="Q249" i="2"/>
  <c r="S273" i="2"/>
  <c r="T273" i="2" s="1"/>
  <c r="U273" i="2" s="1"/>
  <c r="Q273" i="2"/>
  <c r="S301" i="2"/>
  <c r="T301" i="2" s="1"/>
  <c r="U301" i="2" s="1"/>
  <c r="Q304" i="2"/>
  <c r="S374" i="2"/>
  <c r="T374" i="2" s="1"/>
  <c r="U374" i="2" s="1"/>
  <c r="Q374" i="2"/>
  <c r="S413" i="2"/>
  <c r="T413" i="2" s="1"/>
  <c r="U413" i="2" s="1"/>
  <c r="Q413" i="2"/>
  <c r="S426" i="2"/>
  <c r="T426" i="2" s="1"/>
  <c r="U426" i="2" s="1"/>
  <c r="S17" i="2"/>
  <c r="T17" i="2" s="1"/>
  <c r="U17" i="2" s="1"/>
  <c r="Q20" i="2"/>
  <c r="S37" i="2"/>
  <c r="T37" i="2" s="1"/>
  <c r="U37" i="2" s="1"/>
  <c r="S45" i="2"/>
  <c r="T45" i="2" s="1"/>
  <c r="U45" i="2" s="1"/>
  <c r="Q48" i="2"/>
  <c r="Q64" i="2"/>
  <c r="S100" i="2"/>
  <c r="T100" i="2" s="1"/>
  <c r="U100" i="2" s="1"/>
  <c r="S107" i="2"/>
  <c r="T107" i="2" s="1"/>
  <c r="U107" i="2" s="1"/>
  <c r="Q111" i="2"/>
  <c r="S111" i="2"/>
  <c r="T111" i="2" s="1"/>
  <c r="U111" i="2" s="1"/>
  <c r="S120" i="2"/>
  <c r="T120" i="2" s="1"/>
  <c r="U120" i="2" s="1"/>
  <c r="Q134" i="2"/>
  <c r="Q136" i="2"/>
  <c r="S143" i="2"/>
  <c r="T143" i="2" s="1"/>
  <c r="U143" i="2" s="1"/>
  <c r="S154" i="2"/>
  <c r="T154" i="2" s="1"/>
  <c r="U154" i="2" s="1"/>
  <c r="Q174" i="2"/>
  <c r="S174" i="2"/>
  <c r="T174" i="2" s="1"/>
  <c r="U174" i="2" s="1"/>
  <c r="Q203" i="2"/>
  <c r="S203" i="2"/>
  <c r="T203" i="2" s="1"/>
  <c r="U203" i="2" s="1"/>
  <c r="Q227" i="2"/>
  <c r="S227" i="2"/>
  <c r="T227" i="2" s="1"/>
  <c r="U227" i="2" s="1"/>
  <c r="Q270" i="2"/>
  <c r="S270" i="2"/>
  <c r="T270" i="2" s="1"/>
  <c r="U270" i="2" s="1"/>
  <c r="S318" i="2"/>
  <c r="T318" i="2" s="1"/>
  <c r="U318" i="2" s="1"/>
  <c r="Q321" i="2"/>
  <c r="Q410" i="2"/>
  <c r="S410" i="2"/>
  <c r="T410" i="2" s="1"/>
  <c r="U410" i="2" s="1"/>
  <c r="Q62" i="2"/>
  <c r="S70" i="2"/>
  <c r="T70" i="2" s="1"/>
  <c r="U70" i="2" s="1"/>
  <c r="Q132" i="2"/>
  <c r="S178" i="2"/>
  <c r="T178" i="2" s="1"/>
  <c r="U178" i="2" s="1"/>
  <c r="Q181" i="2"/>
  <c r="S193" i="2"/>
  <c r="T193" i="2" s="1"/>
  <c r="U193" i="2" s="1"/>
  <c r="Q193" i="2"/>
  <c r="S207" i="2"/>
  <c r="T207" i="2" s="1"/>
  <c r="U207" i="2" s="1"/>
  <c r="Q210" i="2"/>
  <c r="S222" i="2"/>
  <c r="T222" i="2" s="1"/>
  <c r="U222" i="2" s="1"/>
  <c r="Q222" i="2"/>
  <c r="S231" i="2"/>
  <c r="T231" i="2" s="1"/>
  <c r="U231" i="2" s="1"/>
  <c r="Q234" i="2"/>
  <c r="S245" i="2"/>
  <c r="T245" i="2" s="1"/>
  <c r="U245" i="2" s="1"/>
  <c r="Q245" i="2"/>
  <c r="Q292" i="2"/>
  <c r="S363" i="2"/>
  <c r="T363" i="2" s="1"/>
  <c r="U363" i="2" s="1"/>
  <c r="Q363" i="2"/>
  <c r="S390" i="2"/>
  <c r="T390" i="2" s="1"/>
  <c r="U390" i="2" s="1"/>
  <c r="Q390" i="2"/>
  <c r="S421" i="2"/>
  <c r="T421" i="2" s="1"/>
  <c r="U421" i="2" s="1"/>
  <c r="Q421" i="2"/>
  <c r="S150" i="2"/>
  <c r="T150" i="2" s="1"/>
  <c r="U150" i="2" s="1"/>
  <c r="Q153" i="2"/>
  <c r="S170" i="2"/>
  <c r="T170" i="2" s="1"/>
  <c r="U170" i="2" s="1"/>
  <c r="S186" i="2"/>
  <c r="T186" i="2" s="1"/>
  <c r="U186" i="2" s="1"/>
  <c r="S199" i="2"/>
  <c r="T199" i="2" s="1"/>
  <c r="U199" i="2" s="1"/>
  <c r="S215" i="2"/>
  <c r="T215" i="2" s="1"/>
  <c r="U215" i="2" s="1"/>
  <c r="S223" i="2"/>
  <c r="T223" i="2" s="1"/>
  <c r="U223" i="2" s="1"/>
  <c r="S239" i="2"/>
  <c r="T239" i="2" s="1"/>
  <c r="U239" i="2" s="1"/>
  <c r="S300" i="2"/>
  <c r="T300" i="2" s="1"/>
  <c r="U300" i="2" s="1"/>
  <c r="S313" i="2"/>
  <c r="T313" i="2" s="1"/>
  <c r="U313" i="2" s="1"/>
  <c r="S334" i="2"/>
  <c r="T334" i="2" s="1"/>
  <c r="U334" i="2" s="1"/>
  <c r="Q337" i="2"/>
  <c r="S404" i="2"/>
  <c r="T404" i="2" s="1"/>
  <c r="U404" i="2" s="1"/>
  <c r="Q18" i="2"/>
  <c r="S18" i="2"/>
  <c r="T18" i="2" s="1"/>
  <c r="U18" i="2" s="1"/>
  <c r="S30" i="2"/>
  <c r="T30" i="2" s="1"/>
  <c r="U30" i="2" s="1"/>
  <c r="Q30" i="2"/>
  <c r="S44" i="2"/>
  <c r="T44" i="2" s="1"/>
  <c r="U44" i="2" s="1"/>
  <c r="Q44" i="2"/>
  <c r="S56" i="2"/>
  <c r="T56" i="2" s="1"/>
  <c r="U56" i="2" s="1"/>
  <c r="Q56" i="2"/>
  <c r="S216" i="2"/>
  <c r="T216" i="2" s="1"/>
  <c r="U216" i="2" s="1"/>
  <c r="Q216" i="2"/>
  <c r="S240" i="2"/>
  <c r="T240" i="2" s="1"/>
  <c r="U240" i="2" s="1"/>
  <c r="Q240" i="2"/>
  <c r="S402" i="2"/>
  <c r="T402" i="2" s="1"/>
  <c r="U402" i="2" s="1"/>
  <c r="Q402" i="2"/>
  <c r="Q422" i="2"/>
  <c r="S422" i="2"/>
  <c r="T422" i="2" s="1"/>
  <c r="U422" i="2" s="1"/>
  <c r="Q13" i="2"/>
  <c r="S13" i="2"/>
  <c r="T13" i="2" s="1"/>
  <c r="U13" i="2" s="1"/>
  <c r="Q46" i="2"/>
  <c r="S46" i="2"/>
  <c r="T46" i="2" s="1"/>
  <c r="U46" i="2" s="1"/>
  <c r="S52" i="2"/>
  <c r="T52" i="2" s="1"/>
  <c r="U52" i="2" s="1"/>
  <c r="Q52" i="2"/>
  <c r="S108" i="2"/>
  <c r="T108" i="2" s="1"/>
  <c r="U108" i="2" s="1"/>
  <c r="Q108" i="2"/>
  <c r="S161" i="2"/>
  <c r="T161" i="2" s="1"/>
  <c r="U161" i="2" s="1"/>
  <c r="Q161" i="2"/>
  <c r="S204" i="2"/>
  <c r="T204" i="2" s="1"/>
  <c r="U204" i="2" s="1"/>
  <c r="Q204" i="2"/>
  <c r="S220" i="2"/>
  <c r="T220" i="2" s="1"/>
  <c r="U220" i="2" s="1"/>
  <c r="Q220" i="2"/>
  <c r="S228" i="2"/>
  <c r="T228" i="2" s="1"/>
  <c r="U228" i="2" s="1"/>
  <c r="Q228" i="2"/>
  <c r="S243" i="2"/>
  <c r="T243" i="2" s="1"/>
  <c r="U243" i="2" s="1"/>
  <c r="Q243" i="2"/>
  <c r="S276" i="2"/>
  <c r="T276" i="2" s="1"/>
  <c r="U276" i="2" s="1"/>
  <c r="Q276" i="2"/>
  <c r="Q310" i="2"/>
  <c r="S310" i="2"/>
  <c r="T310" i="2" s="1"/>
  <c r="U310" i="2" s="1"/>
  <c r="S317" i="2"/>
  <c r="T317" i="2" s="1"/>
  <c r="U317" i="2" s="1"/>
  <c r="Q317" i="2"/>
  <c r="Q397" i="2"/>
  <c r="S397" i="2"/>
  <c r="T397" i="2" s="1"/>
  <c r="U397" i="2" s="1"/>
  <c r="Q406" i="2"/>
  <c r="S406" i="2"/>
  <c r="T406" i="2" s="1"/>
  <c r="U406" i="2" s="1"/>
  <c r="S425" i="2"/>
  <c r="T425" i="2" s="1"/>
  <c r="U425" i="2" s="1"/>
  <c r="Q425" i="2"/>
  <c r="Q151" i="2"/>
  <c r="S151" i="2"/>
  <c r="T151" i="2" s="1"/>
  <c r="U151" i="2" s="1"/>
  <c r="S224" i="2"/>
  <c r="T224" i="2" s="1"/>
  <c r="U224" i="2" s="1"/>
  <c r="Q224" i="2"/>
  <c r="Q284" i="2"/>
  <c r="S284" i="2"/>
  <c r="T284" i="2" s="1"/>
  <c r="U284" i="2" s="1"/>
  <c r="Q16" i="2"/>
  <c r="Q34" i="2"/>
  <c r="S34" i="2"/>
  <c r="T34" i="2" s="1"/>
  <c r="U34" i="2" s="1"/>
  <c r="S50" i="2"/>
  <c r="T50" i="2" s="1"/>
  <c r="U50" i="2" s="1"/>
  <c r="Q50" i="2"/>
  <c r="S110" i="2"/>
  <c r="T110" i="2" s="1"/>
  <c r="U110" i="2" s="1"/>
  <c r="Q110" i="2"/>
  <c r="S159" i="2"/>
  <c r="T159" i="2" s="1"/>
  <c r="U159" i="2" s="1"/>
  <c r="Q159" i="2"/>
  <c r="S212" i="2"/>
  <c r="T212" i="2" s="1"/>
  <c r="U212" i="2" s="1"/>
  <c r="Q212" i="2"/>
  <c r="S236" i="2"/>
  <c r="T236" i="2" s="1"/>
  <c r="U236" i="2" s="1"/>
  <c r="Q236" i="2"/>
  <c r="S359" i="2"/>
  <c r="T359" i="2" s="1"/>
  <c r="U359" i="2" s="1"/>
  <c r="Q359" i="2"/>
  <c r="S370" i="2"/>
  <c r="T370" i="2" s="1"/>
  <c r="U370" i="2" s="1"/>
  <c r="Q370" i="2"/>
  <c r="S386" i="2"/>
  <c r="T386" i="2" s="1"/>
  <c r="U386" i="2" s="1"/>
  <c r="Q386" i="2"/>
  <c r="S21" i="2"/>
  <c r="T21" i="2" s="1"/>
  <c r="U21" i="2" s="1"/>
  <c r="S28" i="2"/>
  <c r="T28" i="2" s="1"/>
  <c r="U28" i="2" s="1"/>
  <c r="Q28" i="2"/>
  <c r="S32" i="2"/>
  <c r="T32" i="2" s="1"/>
  <c r="U32" i="2" s="1"/>
  <c r="Q32" i="2"/>
  <c r="S42" i="2"/>
  <c r="T42" i="2" s="1"/>
  <c r="U42" i="2" s="1"/>
  <c r="Q42" i="2"/>
  <c r="S54" i="2"/>
  <c r="T54" i="2" s="1"/>
  <c r="U54" i="2" s="1"/>
  <c r="Q54" i="2"/>
  <c r="S72" i="2"/>
  <c r="T72" i="2" s="1"/>
  <c r="U72" i="2" s="1"/>
  <c r="Q72" i="2"/>
  <c r="S208" i="2"/>
  <c r="T208" i="2" s="1"/>
  <c r="U208" i="2" s="1"/>
  <c r="Q208" i="2"/>
  <c r="S232" i="2"/>
  <c r="T232" i="2" s="1"/>
  <c r="U232" i="2" s="1"/>
  <c r="Q232" i="2"/>
  <c r="S247" i="2"/>
  <c r="T247" i="2" s="1"/>
  <c r="U247" i="2" s="1"/>
  <c r="Q247" i="2"/>
  <c r="S350" i="2"/>
  <c r="T350" i="2" s="1"/>
  <c r="U350" i="2" s="1"/>
  <c r="Q350" i="2"/>
  <c r="S366" i="2"/>
  <c r="T366" i="2" s="1"/>
  <c r="U366" i="2" s="1"/>
  <c r="Q366" i="2"/>
  <c r="S377" i="2"/>
  <c r="T377" i="2" s="1"/>
  <c r="U377" i="2" s="1"/>
  <c r="Q377" i="2"/>
  <c r="S393" i="2"/>
  <c r="T393" i="2" s="1"/>
  <c r="U393" i="2" s="1"/>
  <c r="Q393" i="2"/>
  <c r="Q29" i="2"/>
  <c r="S29" i="2"/>
  <c r="T29" i="2" s="1"/>
  <c r="U29" i="2" s="1"/>
  <c r="Q41" i="2"/>
  <c r="S41" i="2"/>
  <c r="T41" i="2" s="1"/>
  <c r="U41" i="2" s="1"/>
  <c r="Q49" i="2"/>
  <c r="S49" i="2"/>
  <c r="T49" i="2" s="1"/>
  <c r="U49" i="2" s="1"/>
  <c r="S122" i="2"/>
  <c r="T122" i="2" s="1"/>
  <c r="U122" i="2" s="1"/>
  <c r="Q122" i="2"/>
  <c r="Q158" i="2"/>
  <c r="S158" i="2"/>
  <c r="T158" i="2" s="1"/>
  <c r="U158" i="2" s="1"/>
  <c r="Q262" i="2"/>
  <c r="S262" i="2"/>
  <c r="T262" i="2" s="1"/>
  <c r="U262" i="2" s="1"/>
  <c r="S265" i="2"/>
  <c r="T265" i="2" s="1"/>
  <c r="U265" i="2" s="1"/>
  <c r="S277" i="2"/>
  <c r="T277" i="2" s="1"/>
  <c r="U277" i="2" s="1"/>
  <c r="S285" i="2"/>
  <c r="T285" i="2" s="1"/>
  <c r="U285" i="2" s="1"/>
  <c r="Q288" i="2"/>
  <c r="Q342" i="2"/>
  <c r="S342" i="2"/>
  <c r="T342" i="2" s="1"/>
  <c r="U342" i="2" s="1"/>
  <c r="S345" i="2"/>
  <c r="T345" i="2" s="1"/>
  <c r="U345" i="2" s="1"/>
  <c r="S355" i="2"/>
  <c r="T355" i="2" s="1"/>
  <c r="U355" i="2" s="1"/>
  <c r="Q358" i="2"/>
  <c r="Q369" i="2"/>
  <c r="S382" i="2"/>
  <c r="T382" i="2" s="1"/>
  <c r="U382" i="2" s="1"/>
  <c r="Q385" i="2"/>
  <c r="S396" i="2"/>
  <c r="T396" i="2" s="1"/>
  <c r="U396" i="2" s="1"/>
  <c r="Q398" i="2"/>
  <c r="S401" i="2"/>
  <c r="T401" i="2" s="1"/>
  <c r="U401" i="2" s="1"/>
  <c r="S414" i="2"/>
  <c r="T414" i="2" s="1"/>
  <c r="U414" i="2" s="1"/>
  <c r="Q424" i="2"/>
  <c r="S424" i="2"/>
  <c r="T424" i="2" s="1"/>
  <c r="U424" i="2" s="1"/>
  <c r="Q131" i="2"/>
  <c r="S131" i="2"/>
  <c r="T131" i="2" s="1"/>
  <c r="U131" i="2" s="1"/>
  <c r="S149" i="2"/>
  <c r="T149" i="2" s="1"/>
  <c r="U149" i="2" s="1"/>
  <c r="Q149" i="2"/>
  <c r="S25" i="2"/>
  <c r="T25" i="2" s="1"/>
  <c r="U25" i="2" s="1"/>
  <c r="Q40" i="2"/>
  <c r="S57" i="2"/>
  <c r="T57" i="2" s="1"/>
  <c r="U57" i="2" s="1"/>
  <c r="Q61" i="2"/>
  <c r="S61" i="2"/>
  <c r="T61" i="2" s="1"/>
  <c r="U61" i="2" s="1"/>
  <c r="S65" i="2"/>
  <c r="T65" i="2" s="1"/>
  <c r="U65" i="2" s="1"/>
  <c r="S69" i="2"/>
  <c r="T69" i="2" s="1"/>
  <c r="U69" i="2" s="1"/>
  <c r="Q73" i="2"/>
  <c r="S73" i="2"/>
  <c r="T73" i="2" s="1"/>
  <c r="U73" i="2" s="1"/>
  <c r="S88" i="2"/>
  <c r="T88" i="2" s="1"/>
  <c r="U88" i="2" s="1"/>
  <c r="Q124" i="2"/>
  <c r="S138" i="2"/>
  <c r="T138" i="2" s="1"/>
  <c r="U138" i="2" s="1"/>
  <c r="Q138" i="2"/>
  <c r="S140" i="2"/>
  <c r="T140" i="2" s="1"/>
  <c r="U140" i="2" s="1"/>
  <c r="Q147" i="2"/>
  <c r="Q157" i="2"/>
  <c r="S253" i="2"/>
  <c r="T253" i="2" s="1"/>
  <c r="U253" i="2" s="1"/>
  <c r="Q293" i="2"/>
  <c r="S293" i="2"/>
  <c r="T293" i="2" s="1"/>
  <c r="U293" i="2" s="1"/>
  <c r="S296" i="2"/>
  <c r="T296" i="2" s="1"/>
  <c r="U296" i="2" s="1"/>
  <c r="Q325" i="2"/>
  <c r="S333" i="2"/>
  <c r="T333" i="2" s="1"/>
  <c r="U333" i="2" s="1"/>
  <c r="Q362" i="2"/>
  <c r="Q373" i="2"/>
  <c r="Q389" i="2"/>
  <c r="S418" i="2"/>
  <c r="T418" i="2" s="1"/>
  <c r="U418" i="2" s="1"/>
  <c r="Q80" i="2"/>
  <c r="S85" i="2"/>
  <c r="T85" i="2" s="1"/>
  <c r="U85" i="2" s="1"/>
  <c r="S87" i="2"/>
  <c r="T87" i="2" s="1"/>
  <c r="U87" i="2" s="1"/>
  <c r="Q94" i="2"/>
  <c r="Q102" i="2"/>
  <c r="Q104" i="2"/>
  <c r="Q114" i="2"/>
  <c r="S119" i="2"/>
  <c r="T119" i="2" s="1"/>
  <c r="U119" i="2" s="1"/>
  <c r="Q126" i="2"/>
  <c r="Q128" i="2"/>
  <c r="S77" i="2"/>
  <c r="T77" i="2" s="1"/>
  <c r="U77" i="2" s="1"/>
  <c r="Q82" i="2"/>
  <c r="S91" i="2"/>
  <c r="T91" i="2" s="1"/>
  <c r="U91" i="2" s="1"/>
  <c r="Q96" i="2"/>
  <c r="S99" i="2"/>
  <c r="T99" i="2" s="1"/>
  <c r="U99" i="2" s="1"/>
  <c r="Q106" i="2"/>
  <c r="Q116" i="2"/>
  <c r="S123" i="2"/>
  <c r="T123" i="2" s="1"/>
  <c r="U123" i="2" s="1"/>
  <c r="Q130" i="2"/>
  <c r="Q76" i="2"/>
  <c r="Q84" i="2"/>
  <c r="Q86" i="2"/>
  <c r="Q98" i="2"/>
  <c r="S103" i="2"/>
  <c r="T103" i="2" s="1"/>
  <c r="U103" i="2" s="1"/>
  <c r="Q118" i="2"/>
  <c r="S127" i="2"/>
  <c r="T127" i="2" s="1"/>
  <c r="U127" i="2" s="1"/>
  <c r="S97" i="2"/>
  <c r="T97" i="2" s="1"/>
  <c r="U97" i="2" s="1"/>
  <c r="Q97" i="2"/>
  <c r="S113" i="2"/>
  <c r="T113" i="2" s="1"/>
  <c r="U113" i="2" s="1"/>
  <c r="Q113" i="2"/>
  <c r="S27" i="2"/>
  <c r="T27" i="2" s="1"/>
  <c r="U27" i="2" s="1"/>
  <c r="Q27" i="2"/>
  <c r="S59" i="2"/>
  <c r="T59" i="2" s="1"/>
  <c r="U59" i="2" s="1"/>
  <c r="Q59" i="2"/>
  <c r="S75" i="2"/>
  <c r="T75" i="2" s="1"/>
  <c r="U75" i="2" s="1"/>
  <c r="Q75" i="2"/>
  <c r="S93" i="2"/>
  <c r="T93" i="2" s="1"/>
  <c r="U93" i="2" s="1"/>
  <c r="Q93" i="2"/>
  <c r="S109" i="2"/>
  <c r="T109" i="2" s="1"/>
  <c r="U109" i="2" s="1"/>
  <c r="Q109" i="2"/>
  <c r="S10" i="2"/>
  <c r="T10" i="2" s="1"/>
  <c r="U10" i="2" s="1"/>
  <c r="Q10" i="2"/>
  <c r="S23" i="2"/>
  <c r="T23" i="2" s="1"/>
  <c r="U23" i="2" s="1"/>
  <c r="Q23" i="2"/>
  <c r="S39" i="2"/>
  <c r="T39" i="2" s="1"/>
  <c r="U39" i="2" s="1"/>
  <c r="Q39" i="2"/>
  <c r="S55" i="2"/>
  <c r="T55" i="2" s="1"/>
  <c r="U55" i="2" s="1"/>
  <c r="Q55" i="2"/>
  <c r="S71" i="2"/>
  <c r="T71" i="2" s="1"/>
  <c r="U71" i="2" s="1"/>
  <c r="Q71" i="2"/>
  <c r="S89" i="2"/>
  <c r="T89" i="2" s="1"/>
  <c r="U89" i="2" s="1"/>
  <c r="Q89" i="2"/>
  <c r="S105" i="2"/>
  <c r="T105" i="2" s="1"/>
  <c r="U105" i="2" s="1"/>
  <c r="Q105" i="2"/>
  <c r="S121" i="2"/>
  <c r="T121" i="2" s="1"/>
  <c r="U121" i="2" s="1"/>
  <c r="Q121" i="2"/>
  <c r="S15" i="2"/>
  <c r="T15" i="2" s="1"/>
  <c r="U15" i="2" s="1"/>
  <c r="Q15" i="2"/>
  <c r="S31" i="2"/>
  <c r="T31" i="2" s="1"/>
  <c r="U31" i="2" s="1"/>
  <c r="Q31" i="2"/>
  <c r="S47" i="2"/>
  <c r="T47" i="2" s="1"/>
  <c r="U47" i="2" s="1"/>
  <c r="Q47" i="2"/>
  <c r="S43" i="2"/>
  <c r="T43" i="2" s="1"/>
  <c r="U43" i="2" s="1"/>
  <c r="Q43" i="2"/>
  <c r="S125" i="2"/>
  <c r="T125" i="2" s="1"/>
  <c r="U125" i="2" s="1"/>
  <c r="Q125" i="2"/>
  <c r="S19" i="2"/>
  <c r="T19" i="2" s="1"/>
  <c r="U19" i="2" s="1"/>
  <c r="Q19" i="2"/>
  <c r="S35" i="2"/>
  <c r="T35" i="2" s="1"/>
  <c r="U35" i="2" s="1"/>
  <c r="Q35" i="2"/>
  <c r="S51" i="2"/>
  <c r="T51" i="2" s="1"/>
  <c r="U51" i="2" s="1"/>
  <c r="Q51" i="2"/>
  <c r="S67" i="2"/>
  <c r="T67" i="2" s="1"/>
  <c r="U67" i="2" s="1"/>
  <c r="Q67" i="2"/>
  <c r="S83" i="2"/>
  <c r="T83" i="2" s="1"/>
  <c r="U83" i="2" s="1"/>
  <c r="Q83" i="2"/>
  <c r="S101" i="2"/>
  <c r="T101" i="2" s="1"/>
  <c r="U101" i="2" s="1"/>
  <c r="Q101" i="2"/>
  <c r="S117" i="2"/>
  <c r="T117" i="2" s="1"/>
  <c r="U117" i="2" s="1"/>
  <c r="Q117" i="2"/>
  <c r="S63" i="2"/>
  <c r="T63" i="2" s="1"/>
  <c r="U63" i="2" s="1"/>
  <c r="Q63" i="2"/>
  <c r="S79" i="2"/>
  <c r="T79" i="2" s="1"/>
  <c r="U79" i="2" s="1"/>
  <c r="Q79" i="2"/>
  <c r="Q260" i="2"/>
  <c r="S260" i="2"/>
  <c r="T260" i="2" s="1"/>
  <c r="U260" i="2" s="1"/>
  <c r="Q291" i="2"/>
  <c r="S291" i="2"/>
  <c r="T291" i="2" s="1"/>
  <c r="U291" i="2" s="1"/>
  <c r="S298" i="2"/>
  <c r="T298" i="2" s="1"/>
  <c r="U298" i="2" s="1"/>
  <c r="Q298" i="2"/>
  <c r="S307" i="2"/>
  <c r="T307" i="2" s="1"/>
  <c r="U307" i="2" s="1"/>
  <c r="Q307" i="2"/>
  <c r="Q316" i="2"/>
  <c r="S316" i="2"/>
  <c r="T316" i="2" s="1"/>
  <c r="U316" i="2" s="1"/>
  <c r="Q330" i="2"/>
  <c r="S330" i="2"/>
  <c r="T330" i="2" s="1"/>
  <c r="U330" i="2" s="1"/>
  <c r="S339" i="2"/>
  <c r="T339" i="2" s="1"/>
  <c r="U339" i="2" s="1"/>
  <c r="Q339" i="2"/>
  <c r="S348" i="2"/>
  <c r="T348" i="2" s="1"/>
  <c r="U348" i="2" s="1"/>
  <c r="Q348" i="2"/>
  <c r="S352" i="2"/>
  <c r="T352" i="2" s="1"/>
  <c r="U352" i="2" s="1"/>
  <c r="Q352" i="2"/>
  <c r="S356" i="2"/>
  <c r="T356" i="2" s="1"/>
  <c r="U356" i="2" s="1"/>
  <c r="Q356" i="2"/>
  <c r="S360" i="2"/>
  <c r="T360" i="2" s="1"/>
  <c r="U360" i="2" s="1"/>
  <c r="Q360" i="2"/>
  <c r="S364" i="2"/>
  <c r="T364" i="2" s="1"/>
  <c r="U364" i="2" s="1"/>
  <c r="Q364" i="2"/>
  <c r="S371" i="2"/>
  <c r="T371" i="2" s="1"/>
  <c r="U371" i="2" s="1"/>
  <c r="Q371" i="2"/>
  <c r="S375" i="2"/>
  <c r="T375" i="2" s="1"/>
  <c r="U375" i="2" s="1"/>
  <c r="Q375" i="2"/>
  <c r="S379" i="2"/>
  <c r="T379" i="2" s="1"/>
  <c r="U379" i="2" s="1"/>
  <c r="Q379" i="2"/>
  <c r="S383" i="2"/>
  <c r="T383" i="2" s="1"/>
  <c r="U383" i="2" s="1"/>
  <c r="Q383" i="2"/>
  <c r="S387" i="2"/>
  <c r="T387" i="2" s="1"/>
  <c r="U387" i="2" s="1"/>
  <c r="Q387" i="2"/>
  <c r="S391" i="2"/>
  <c r="T391" i="2" s="1"/>
  <c r="U391" i="2" s="1"/>
  <c r="Q391" i="2"/>
  <c r="S395" i="2"/>
  <c r="T395" i="2" s="1"/>
  <c r="U395" i="2" s="1"/>
  <c r="Q395" i="2"/>
  <c r="Q129" i="2"/>
  <c r="Q133" i="2"/>
  <c r="Q137" i="2"/>
  <c r="Q141" i="2"/>
  <c r="Q145" i="2"/>
  <c r="Q148" i="2"/>
  <c r="Q152" i="2"/>
  <c r="Q156" i="2"/>
  <c r="Q160" i="2"/>
  <c r="S205" i="2"/>
  <c r="T205" i="2" s="1"/>
  <c r="U205" i="2" s="1"/>
  <c r="S209" i="2"/>
  <c r="T209" i="2" s="1"/>
  <c r="U209" i="2" s="1"/>
  <c r="S213" i="2"/>
  <c r="T213" i="2" s="1"/>
  <c r="U213" i="2" s="1"/>
  <c r="S217" i="2"/>
  <c r="T217" i="2" s="1"/>
  <c r="U217" i="2" s="1"/>
  <c r="S221" i="2"/>
  <c r="T221" i="2" s="1"/>
  <c r="U221" i="2" s="1"/>
  <c r="S225" i="2"/>
  <c r="T225" i="2" s="1"/>
  <c r="U225" i="2" s="1"/>
  <c r="S229" i="2"/>
  <c r="T229" i="2" s="1"/>
  <c r="U229" i="2" s="1"/>
  <c r="S233" i="2"/>
  <c r="T233" i="2" s="1"/>
  <c r="U233" i="2" s="1"/>
  <c r="S237" i="2"/>
  <c r="T237" i="2" s="1"/>
  <c r="U237" i="2" s="1"/>
  <c r="S241" i="2"/>
  <c r="T241" i="2" s="1"/>
  <c r="U241" i="2" s="1"/>
  <c r="S244" i="2"/>
  <c r="T244" i="2" s="1"/>
  <c r="U244" i="2" s="1"/>
  <c r="S248" i="2"/>
  <c r="T248" i="2" s="1"/>
  <c r="U248" i="2" s="1"/>
  <c r="S255" i="2"/>
  <c r="T255" i="2" s="1"/>
  <c r="U255" i="2" s="1"/>
  <c r="Q255" i="2"/>
  <c r="S258" i="2"/>
  <c r="T258" i="2" s="1"/>
  <c r="U258" i="2" s="1"/>
  <c r="Q264" i="2"/>
  <c r="S264" i="2"/>
  <c r="T264" i="2" s="1"/>
  <c r="U264" i="2" s="1"/>
  <c r="S271" i="2"/>
  <c r="T271" i="2" s="1"/>
  <c r="U271" i="2" s="1"/>
  <c r="Q271" i="2"/>
  <c r="Q279" i="2"/>
  <c r="S279" i="2"/>
  <c r="T279" i="2" s="1"/>
  <c r="U279" i="2" s="1"/>
  <c r="S286" i="2"/>
  <c r="T286" i="2" s="1"/>
  <c r="U286" i="2" s="1"/>
  <c r="Q286" i="2"/>
  <c r="S289" i="2"/>
  <c r="T289" i="2" s="1"/>
  <c r="U289" i="2" s="1"/>
  <c r="Q295" i="2"/>
  <c r="S295" i="2"/>
  <c r="T295" i="2" s="1"/>
  <c r="U295" i="2" s="1"/>
  <c r="S302" i="2"/>
  <c r="T302" i="2" s="1"/>
  <c r="U302" i="2" s="1"/>
  <c r="Q302" i="2"/>
  <c r="S305" i="2"/>
  <c r="T305" i="2" s="1"/>
  <c r="U305" i="2" s="1"/>
  <c r="Q308" i="2"/>
  <c r="S308" i="2"/>
  <c r="T308" i="2" s="1"/>
  <c r="U308" i="2" s="1"/>
  <c r="Q322" i="2"/>
  <c r="S322" i="2"/>
  <c r="T322" i="2" s="1"/>
  <c r="U322" i="2" s="1"/>
  <c r="S331" i="2"/>
  <c r="T331" i="2" s="1"/>
  <c r="U331" i="2" s="1"/>
  <c r="Q331" i="2"/>
  <c r="Q340" i="2"/>
  <c r="S340" i="2"/>
  <c r="T340" i="2" s="1"/>
  <c r="U340" i="2" s="1"/>
  <c r="S251" i="2"/>
  <c r="T251" i="2" s="1"/>
  <c r="U251" i="2" s="1"/>
  <c r="Q251" i="2"/>
  <c r="S282" i="2"/>
  <c r="T282" i="2" s="1"/>
  <c r="U282" i="2" s="1"/>
  <c r="Q282" i="2"/>
  <c r="Q252" i="2"/>
  <c r="S252" i="2"/>
  <c r="T252" i="2" s="1"/>
  <c r="U252" i="2" s="1"/>
  <c r="S259" i="2"/>
  <c r="T259" i="2" s="1"/>
  <c r="U259" i="2" s="1"/>
  <c r="Q259" i="2"/>
  <c r="S274" i="2"/>
  <c r="T274" i="2" s="1"/>
  <c r="U274" i="2" s="1"/>
  <c r="Q274" i="2"/>
  <c r="Q283" i="2"/>
  <c r="S283" i="2"/>
  <c r="T283" i="2" s="1"/>
  <c r="U283" i="2" s="1"/>
  <c r="S290" i="2"/>
  <c r="T290" i="2" s="1"/>
  <c r="U290" i="2" s="1"/>
  <c r="Q290" i="2"/>
  <c r="Q299" i="2"/>
  <c r="S299" i="2"/>
  <c r="T299" i="2" s="1"/>
  <c r="U299" i="2" s="1"/>
  <c r="Q314" i="2"/>
  <c r="S314" i="2"/>
  <c r="T314" i="2" s="1"/>
  <c r="U314" i="2" s="1"/>
  <c r="S323" i="2"/>
  <c r="T323" i="2" s="1"/>
  <c r="U323" i="2" s="1"/>
  <c r="Q323" i="2"/>
  <c r="Q332" i="2"/>
  <c r="S332" i="2"/>
  <c r="T332" i="2" s="1"/>
  <c r="U332" i="2" s="1"/>
  <c r="Q346" i="2"/>
  <c r="S346" i="2"/>
  <c r="T346" i="2" s="1"/>
  <c r="U346" i="2" s="1"/>
  <c r="Q400" i="2"/>
  <c r="S400" i="2"/>
  <c r="T400" i="2" s="1"/>
  <c r="U400" i="2" s="1"/>
  <c r="Q275" i="2"/>
  <c r="S275" i="2"/>
  <c r="T275" i="2" s="1"/>
  <c r="U275" i="2" s="1"/>
  <c r="Q163" i="2"/>
  <c r="S164" i="2"/>
  <c r="T164" i="2" s="1"/>
  <c r="U164" i="2" s="1"/>
  <c r="Q167" i="2"/>
  <c r="S168" i="2"/>
  <c r="T168" i="2" s="1"/>
  <c r="U168" i="2" s="1"/>
  <c r="Q171" i="2"/>
  <c r="S172" i="2"/>
  <c r="T172" i="2" s="1"/>
  <c r="U172" i="2" s="1"/>
  <c r="Q175" i="2"/>
  <c r="S176" i="2"/>
  <c r="T176" i="2" s="1"/>
  <c r="U176" i="2" s="1"/>
  <c r="Q179" i="2"/>
  <c r="S180" i="2"/>
  <c r="T180" i="2" s="1"/>
  <c r="U180" i="2" s="1"/>
  <c r="Q183" i="2"/>
  <c r="S184" i="2"/>
  <c r="T184" i="2" s="1"/>
  <c r="U184" i="2" s="1"/>
  <c r="Q187" i="2"/>
  <c r="S188" i="2"/>
  <c r="T188" i="2" s="1"/>
  <c r="U188" i="2" s="1"/>
  <c r="Q191" i="2"/>
  <c r="S192" i="2"/>
  <c r="T192" i="2" s="1"/>
  <c r="U192" i="2" s="1"/>
  <c r="Q196" i="2"/>
  <c r="S197" i="2"/>
  <c r="T197" i="2" s="1"/>
  <c r="U197" i="2" s="1"/>
  <c r="Q200" i="2"/>
  <c r="S201" i="2"/>
  <c r="T201" i="2" s="1"/>
  <c r="U201" i="2" s="1"/>
  <c r="S250" i="2"/>
  <c r="T250" i="2" s="1"/>
  <c r="U250" i="2" s="1"/>
  <c r="Q256" i="2"/>
  <c r="S256" i="2"/>
  <c r="T256" i="2" s="1"/>
  <c r="U256" i="2" s="1"/>
  <c r="S263" i="2"/>
  <c r="T263" i="2" s="1"/>
  <c r="U263" i="2" s="1"/>
  <c r="Q263" i="2"/>
  <c r="S266" i="2"/>
  <c r="T266" i="2" s="1"/>
  <c r="U266" i="2" s="1"/>
  <c r="Q272" i="2"/>
  <c r="S272" i="2"/>
  <c r="T272" i="2" s="1"/>
  <c r="U272" i="2" s="1"/>
  <c r="S278" i="2"/>
  <c r="T278" i="2" s="1"/>
  <c r="U278" i="2" s="1"/>
  <c r="Q278" i="2"/>
  <c r="S281" i="2"/>
  <c r="T281" i="2" s="1"/>
  <c r="U281" i="2" s="1"/>
  <c r="Q287" i="2"/>
  <c r="S287" i="2"/>
  <c r="T287" i="2" s="1"/>
  <c r="U287" i="2" s="1"/>
  <c r="S294" i="2"/>
  <c r="T294" i="2" s="1"/>
  <c r="U294" i="2" s="1"/>
  <c r="Q294" i="2"/>
  <c r="S297" i="2"/>
  <c r="T297" i="2" s="1"/>
  <c r="U297" i="2" s="1"/>
  <c r="Q303" i="2"/>
  <c r="S303" i="2"/>
  <c r="T303" i="2" s="1"/>
  <c r="U303" i="2" s="1"/>
  <c r="S315" i="2"/>
  <c r="T315" i="2" s="1"/>
  <c r="U315" i="2" s="1"/>
  <c r="Q315" i="2"/>
  <c r="Q324" i="2"/>
  <c r="S324" i="2"/>
  <c r="T324" i="2" s="1"/>
  <c r="U324" i="2" s="1"/>
  <c r="Q338" i="2"/>
  <c r="S338" i="2"/>
  <c r="T338" i="2" s="1"/>
  <c r="U338" i="2" s="1"/>
  <c r="S347" i="2"/>
  <c r="T347" i="2" s="1"/>
  <c r="U347" i="2" s="1"/>
  <c r="Q347" i="2"/>
  <c r="S311" i="2"/>
  <c r="T311" i="2" s="1"/>
  <c r="U311" i="2" s="1"/>
  <c r="Q311" i="2"/>
  <c r="Q320" i="2"/>
  <c r="S320" i="2"/>
  <c r="T320" i="2" s="1"/>
  <c r="U320" i="2" s="1"/>
  <c r="S327" i="2"/>
  <c r="T327" i="2" s="1"/>
  <c r="U327" i="2" s="1"/>
  <c r="Q327" i="2"/>
  <c r="Q336" i="2"/>
  <c r="S336" i="2"/>
  <c r="T336" i="2" s="1"/>
  <c r="U336" i="2" s="1"/>
  <c r="S343" i="2"/>
  <c r="T343" i="2" s="1"/>
  <c r="U343" i="2" s="1"/>
  <c r="Q343" i="2"/>
  <c r="Q349" i="2"/>
  <c r="S349" i="2"/>
  <c r="T349" i="2" s="1"/>
  <c r="U349" i="2" s="1"/>
  <c r="Q353" i="2"/>
  <c r="S353" i="2"/>
  <c r="T353" i="2" s="1"/>
  <c r="U353" i="2" s="1"/>
  <c r="Q357" i="2"/>
  <c r="S357" i="2"/>
  <c r="T357" i="2" s="1"/>
  <c r="U357" i="2" s="1"/>
  <c r="Q361" i="2"/>
  <c r="S361" i="2"/>
  <c r="T361" i="2" s="1"/>
  <c r="U361" i="2" s="1"/>
  <c r="Q365" i="2"/>
  <c r="S365" i="2"/>
  <c r="T365" i="2" s="1"/>
  <c r="U365" i="2" s="1"/>
  <c r="Q368" i="2"/>
  <c r="S368" i="2"/>
  <c r="T368" i="2" s="1"/>
  <c r="U368" i="2" s="1"/>
  <c r="Q372" i="2"/>
  <c r="S372" i="2"/>
  <c r="T372" i="2" s="1"/>
  <c r="U372" i="2" s="1"/>
  <c r="Q376" i="2"/>
  <c r="S376" i="2"/>
  <c r="T376" i="2" s="1"/>
  <c r="U376" i="2" s="1"/>
  <c r="Q380" i="2"/>
  <c r="S380" i="2"/>
  <c r="T380" i="2" s="1"/>
  <c r="U380" i="2" s="1"/>
  <c r="Q384" i="2"/>
  <c r="S384" i="2"/>
  <c r="T384" i="2" s="1"/>
  <c r="U384" i="2" s="1"/>
  <c r="Q388" i="2"/>
  <c r="S388" i="2"/>
  <c r="T388" i="2" s="1"/>
  <c r="U388" i="2" s="1"/>
  <c r="Q392" i="2"/>
  <c r="S392" i="2"/>
  <c r="T392" i="2" s="1"/>
  <c r="U392" i="2" s="1"/>
  <c r="S403" i="2"/>
  <c r="T403" i="2" s="1"/>
  <c r="U403" i="2" s="1"/>
  <c r="Q403" i="2"/>
  <c r="Q312" i="2"/>
  <c r="S312" i="2"/>
  <c r="T312" i="2" s="1"/>
  <c r="U312" i="2" s="1"/>
  <c r="S319" i="2"/>
  <c r="T319" i="2" s="1"/>
  <c r="U319" i="2" s="1"/>
  <c r="Q319" i="2"/>
  <c r="Q328" i="2"/>
  <c r="S328" i="2"/>
  <c r="T328" i="2" s="1"/>
  <c r="U328" i="2" s="1"/>
  <c r="S335" i="2"/>
  <c r="T335" i="2" s="1"/>
  <c r="U335" i="2" s="1"/>
  <c r="Q335" i="2"/>
  <c r="Q344" i="2"/>
  <c r="S344" i="2"/>
  <c r="T344" i="2" s="1"/>
  <c r="U344" i="2" s="1"/>
  <c r="Q408" i="2"/>
  <c r="S408" i="2"/>
  <c r="T408" i="2" s="1"/>
  <c r="U408" i="2" s="1"/>
  <c r="S407" i="2"/>
  <c r="T407" i="2" s="1"/>
  <c r="U407" i="2" s="1"/>
  <c r="Q407" i="2"/>
  <c r="S399" i="2"/>
  <c r="T399" i="2" s="1"/>
  <c r="U399" i="2" s="1"/>
  <c r="Q399" i="2"/>
  <c r="Q412" i="2"/>
  <c r="S412" i="2"/>
  <c r="T412" i="2" s="1"/>
  <c r="U412" i="2" s="1"/>
  <c r="Q416" i="2"/>
  <c r="S416" i="2"/>
  <c r="T416" i="2" s="1"/>
  <c r="U416" i="2" s="1"/>
  <c r="Q420" i="2"/>
  <c r="S420" i="2"/>
  <c r="T420" i="2" s="1"/>
  <c r="U420" i="2" s="1"/>
  <c r="Q411" i="2"/>
  <c r="Q415" i="2"/>
  <c r="Q419" i="2"/>
  <c r="Q423" i="2"/>
  <c r="Q427" i="2"/>
</calcChain>
</file>

<file path=xl/comments1.xml><?xml version="1.0" encoding="utf-8"?>
<comments xmlns="http://schemas.openxmlformats.org/spreadsheetml/2006/main">
  <authors>
    <author>Enrique</author>
  </authors>
  <commentList>
    <comment ref="R8" authorId="0" shapeId="0">
      <text>
        <r>
          <rPr>
            <sz val="8"/>
            <color indexed="81"/>
            <rFont val="Arial Narrow"/>
            <family val="2"/>
          </rPr>
          <t xml:space="preserve">Es una medida de la severidad de las consecuencias. 
</t>
        </r>
        <r>
          <rPr>
            <b/>
            <sz val="8"/>
            <color indexed="81"/>
            <rFont val="Arial Narrow"/>
            <family val="2"/>
          </rPr>
          <t>100: Muerte</t>
        </r>
        <r>
          <rPr>
            <sz val="8"/>
            <color indexed="81"/>
            <rFont val="Arial Narrow"/>
            <family val="2"/>
          </rPr>
          <t xml:space="preserve">
</t>
        </r>
        <r>
          <rPr>
            <b/>
            <sz val="8"/>
            <color indexed="81"/>
            <rFont val="Arial Narrow"/>
            <family val="2"/>
          </rPr>
          <t>60</t>
        </r>
        <r>
          <rPr>
            <sz val="8"/>
            <color indexed="81"/>
            <rFont val="Arial Narrow"/>
            <family val="2"/>
          </rPr>
          <t xml:space="preserve">: Lesiones graves irreparables </t>
        </r>
        <r>
          <rPr>
            <b/>
            <sz val="8"/>
            <color indexed="81"/>
            <rFont val="Arial Narrow"/>
            <family val="2"/>
          </rPr>
          <t>(incapacidad permanente parcial o invalidez) 
25</t>
        </r>
        <r>
          <rPr>
            <sz val="8"/>
            <color indexed="81"/>
            <rFont val="Arial Narrow"/>
            <family val="2"/>
          </rPr>
          <t>: Lesiones con</t>
        </r>
        <r>
          <rPr>
            <b/>
            <sz val="8"/>
            <color indexed="81"/>
            <rFont val="Arial Narrow"/>
            <family val="2"/>
          </rPr>
          <t xml:space="preserve"> incapacidad laboral temporal
10: </t>
        </r>
        <r>
          <rPr>
            <sz val="8"/>
            <color indexed="81"/>
            <rFont val="Arial Narrow"/>
            <family val="2"/>
          </rPr>
          <t>Lesiones que</t>
        </r>
        <r>
          <rPr>
            <b/>
            <sz val="8"/>
            <color indexed="81"/>
            <rFont val="Arial Narrow"/>
            <family val="2"/>
          </rPr>
          <t xml:space="preserve"> no requieren hospitalización</t>
        </r>
      </text>
    </comment>
    <comment ref="N9" authorId="0" shapeId="0">
      <text>
        <r>
          <rPr>
            <sz val="8"/>
            <color indexed="81"/>
            <rFont val="Arial Narrow"/>
            <family val="2"/>
          </rPr>
          <t xml:space="preserve">Es la magnitud de la relación esperable entre el conjunto de peligros detectados y su relación causal directa con posibles incidentes y con la eficacia de las medidas preventivas existentes en un lugar de trabajo. 
</t>
        </r>
        <r>
          <rPr>
            <b/>
            <sz val="8"/>
            <color indexed="81"/>
            <rFont val="Arial Narrow"/>
            <family val="2"/>
          </rPr>
          <t>10:</t>
        </r>
        <r>
          <rPr>
            <sz val="8"/>
            <color indexed="81"/>
            <rFont val="Arial Narrow"/>
            <family val="2"/>
          </rPr>
          <t xml:space="preserve"> Se ha(n) detectado peligro(s) que determina(n) como </t>
        </r>
        <r>
          <rPr>
            <b/>
            <sz val="8"/>
            <color indexed="81"/>
            <rFont val="Arial Narrow"/>
            <family val="2"/>
          </rPr>
          <t>muy posible la generación de incidentes</t>
        </r>
        <r>
          <rPr>
            <sz val="8"/>
            <color indexed="81"/>
            <rFont val="Arial Narrow"/>
            <family val="2"/>
          </rPr>
          <t xml:space="preserve">, o la eficacia del  conjunto de medidas </t>
        </r>
        <r>
          <rPr>
            <b/>
            <sz val="8"/>
            <color indexed="81"/>
            <rFont val="Arial Narrow"/>
            <family val="2"/>
          </rPr>
          <t>preventivas existentes respecto al riesgo es  nula o no existe o ambos.</t>
        </r>
        <r>
          <rPr>
            <sz val="8"/>
            <color indexed="81"/>
            <rFont val="Arial Narrow"/>
            <family val="2"/>
          </rPr>
          <t xml:space="preserve">
</t>
        </r>
        <r>
          <rPr>
            <b/>
            <sz val="8"/>
            <color indexed="81"/>
            <rFont val="Arial Narrow"/>
            <family val="2"/>
          </rPr>
          <t>6</t>
        </r>
        <r>
          <rPr>
            <sz val="8"/>
            <color indexed="81"/>
            <rFont val="Arial Narrow"/>
            <family val="2"/>
          </rPr>
          <t xml:space="preserve">: Se ha(n) detectado algún(os) peligro(s) que pueden dar lugar a </t>
        </r>
        <r>
          <rPr>
            <b/>
            <sz val="8"/>
            <color indexed="81"/>
            <rFont val="Arial Narrow"/>
            <family val="2"/>
          </rPr>
          <t>consecuencias significativa</t>
        </r>
        <r>
          <rPr>
            <sz val="8"/>
            <color indexed="81"/>
            <rFont val="Arial Narrow"/>
            <family val="2"/>
          </rPr>
          <t xml:space="preserve">(s), o la eficacia del conjunto de </t>
        </r>
        <r>
          <rPr>
            <b/>
            <sz val="8"/>
            <color indexed="81"/>
            <rFont val="Arial Narrow"/>
            <family val="2"/>
          </rPr>
          <t xml:space="preserve">medidas preventivas existentes es baja </t>
        </r>
        <r>
          <rPr>
            <sz val="8"/>
            <color indexed="81"/>
            <rFont val="Arial Narrow"/>
            <family val="2"/>
          </rPr>
          <t>o</t>
        </r>
        <r>
          <rPr>
            <b/>
            <sz val="8"/>
            <color indexed="81"/>
            <rFont val="Arial Narrow"/>
            <family val="2"/>
          </rPr>
          <t xml:space="preserve"> ambos.
2: </t>
        </r>
        <r>
          <rPr>
            <sz val="8"/>
            <color indexed="81"/>
            <rFont val="Arial Narrow"/>
            <family val="2"/>
          </rPr>
          <t xml:space="preserve">Se han detectado peligros que pueden dar lugar a </t>
        </r>
        <r>
          <rPr>
            <b/>
            <sz val="8"/>
            <color indexed="81"/>
            <rFont val="Arial Narrow"/>
            <family val="2"/>
          </rPr>
          <t>consecuencias poco significativa</t>
        </r>
        <r>
          <rPr>
            <sz val="8"/>
            <color indexed="81"/>
            <rFont val="Arial Narrow"/>
            <family val="2"/>
          </rPr>
          <t xml:space="preserve">(s) o de menor importancia, o  la eficacia del conjunto de </t>
        </r>
        <r>
          <rPr>
            <b/>
            <sz val="8"/>
            <color indexed="81"/>
            <rFont val="Arial Narrow"/>
            <family val="2"/>
          </rPr>
          <t>medidas preventivas existentes de moderada</t>
        </r>
        <r>
          <rPr>
            <sz val="8"/>
            <color indexed="81"/>
            <rFont val="Arial Narrow"/>
            <family val="2"/>
          </rPr>
          <t xml:space="preserve">, o ambos.
</t>
        </r>
        <r>
          <rPr>
            <b/>
            <sz val="8"/>
            <color indexed="81"/>
            <rFont val="Arial Narrow"/>
            <family val="2"/>
          </rPr>
          <t>0: No se ha detectado anomalía</t>
        </r>
        <r>
          <rPr>
            <sz val="8"/>
            <color indexed="81"/>
            <rFont val="Arial Narrow"/>
            <family val="2"/>
          </rPr>
          <t xml:space="preserve"> </t>
        </r>
        <r>
          <rPr>
            <b/>
            <sz val="8"/>
            <color indexed="81"/>
            <rFont val="Arial Narrow"/>
            <family val="2"/>
          </rPr>
          <t>destacable</t>
        </r>
        <r>
          <rPr>
            <sz val="8"/>
            <color indexed="81"/>
            <rFont val="Arial Narrow"/>
            <family val="2"/>
          </rPr>
          <t xml:space="preserve"> alguna o la  eficacia del conjunto de medidas preventivas existentes es alta, o ambos.</t>
        </r>
        <r>
          <rPr>
            <b/>
            <sz val="8"/>
            <color indexed="81"/>
            <rFont val="Arial Narrow"/>
            <family val="2"/>
          </rPr>
          <t xml:space="preserve"> El riesgo esta controlado</t>
        </r>
      </text>
    </comment>
    <comment ref="O9" authorId="0" shapeId="0">
      <text>
        <r>
          <rPr>
            <sz val="8"/>
            <color indexed="81"/>
            <rFont val="Arial Narrow"/>
            <family val="2"/>
          </rPr>
          <t xml:space="preserve">Es la situación de exposición a un riesgo que se presenta en un tiempo determinado durante la jornada laboral. 
</t>
        </r>
        <r>
          <rPr>
            <b/>
            <sz val="8"/>
            <color indexed="81"/>
            <rFont val="Arial Narrow"/>
            <family val="2"/>
          </rPr>
          <t xml:space="preserve">4: </t>
        </r>
        <r>
          <rPr>
            <sz val="8"/>
            <color indexed="81"/>
            <rFont val="Arial Narrow"/>
            <family val="2"/>
          </rPr>
          <t xml:space="preserve">La situación de exposición </t>
        </r>
        <r>
          <rPr>
            <b/>
            <sz val="8"/>
            <color indexed="81"/>
            <rFont val="Arial Narrow"/>
            <family val="2"/>
          </rPr>
          <t>se presenta sin interrupción o varias veces</t>
        </r>
        <r>
          <rPr>
            <sz val="8"/>
            <color indexed="81"/>
            <rFont val="Arial Narrow"/>
            <family val="2"/>
          </rPr>
          <t xml:space="preserve">  con </t>
        </r>
        <r>
          <rPr>
            <b/>
            <sz val="8"/>
            <color indexed="81"/>
            <rFont val="Arial Narrow"/>
            <family val="2"/>
          </rPr>
          <t xml:space="preserve">tiempo prolongado  </t>
        </r>
        <r>
          <rPr>
            <sz val="8"/>
            <color indexed="81"/>
            <rFont val="Arial Narrow"/>
            <family val="2"/>
          </rPr>
          <t xml:space="preserve">durante la jornada laboral.
</t>
        </r>
        <r>
          <rPr>
            <b/>
            <sz val="8"/>
            <color indexed="81"/>
            <rFont val="Arial Narrow"/>
            <family val="2"/>
          </rPr>
          <t>3:</t>
        </r>
        <r>
          <rPr>
            <sz val="8"/>
            <color indexed="81"/>
            <rFont val="Arial Narrow"/>
            <family val="2"/>
          </rPr>
          <t xml:space="preserve"> La situación de exposición se presenta</t>
        </r>
        <r>
          <rPr>
            <b/>
            <sz val="8"/>
            <color indexed="81"/>
            <rFont val="Arial Narrow"/>
            <family val="2"/>
          </rPr>
          <t xml:space="preserve"> varias veces </t>
        </r>
        <r>
          <rPr>
            <sz val="8"/>
            <color indexed="81"/>
            <rFont val="Arial Narrow"/>
            <family val="2"/>
          </rPr>
          <t xml:space="preserve">durante la jornada laboral  por </t>
        </r>
        <r>
          <rPr>
            <b/>
            <sz val="8"/>
            <color indexed="81"/>
            <rFont val="Arial Narrow"/>
            <family val="2"/>
          </rPr>
          <t>tiempos cortos
2:</t>
        </r>
        <r>
          <rPr>
            <sz val="8"/>
            <color indexed="81"/>
            <rFont val="Arial Narrow"/>
            <family val="2"/>
          </rPr>
          <t xml:space="preserve"> La situación de exposición se presenta</t>
        </r>
        <r>
          <rPr>
            <b/>
            <sz val="8"/>
            <color indexed="81"/>
            <rFont val="Arial Narrow"/>
            <family val="2"/>
          </rPr>
          <t xml:space="preserve"> alguna vez </t>
        </r>
        <r>
          <rPr>
            <sz val="8"/>
            <color indexed="81"/>
            <rFont val="Arial Narrow"/>
            <family val="2"/>
          </rPr>
          <t xml:space="preserve">durante la jornada laboral y por  un periodo de </t>
        </r>
        <r>
          <rPr>
            <b/>
            <sz val="8"/>
            <color indexed="81"/>
            <rFont val="Arial Narrow"/>
            <family val="2"/>
          </rPr>
          <t xml:space="preserve">tiempo corto.
1: </t>
        </r>
        <r>
          <rPr>
            <sz val="8"/>
            <color indexed="81"/>
            <rFont val="Arial Narrow"/>
            <family val="2"/>
          </rPr>
          <t xml:space="preserve">La situación de exposición se presenta de </t>
        </r>
        <r>
          <rPr>
            <b/>
            <sz val="8"/>
            <color indexed="81"/>
            <rFont val="Arial Narrow"/>
            <family val="2"/>
          </rPr>
          <t>manera eventual.</t>
        </r>
      </text>
    </comment>
  </commentList>
</comments>
</file>

<file path=xl/comments2.xml><?xml version="1.0" encoding="utf-8"?>
<comments xmlns="http://schemas.openxmlformats.org/spreadsheetml/2006/main">
  <authors>
    <author>Enrique</author>
  </authors>
  <commentList>
    <comment ref="R8" authorId="0" shapeId="0">
      <text>
        <r>
          <rPr>
            <sz val="8"/>
            <color indexed="81"/>
            <rFont val="Arial Narrow"/>
            <family val="2"/>
          </rPr>
          <t xml:space="preserve">Es una medida de la severidad de las consecuencias. 
</t>
        </r>
        <r>
          <rPr>
            <b/>
            <sz val="8"/>
            <color indexed="81"/>
            <rFont val="Arial Narrow"/>
            <family val="2"/>
          </rPr>
          <t>100: Muerte</t>
        </r>
        <r>
          <rPr>
            <sz val="8"/>
            <color indexed="81"/>
            <rFont val="Arial Narrow"/>
            <family val="2"/>
          </rPr>
          <t xml:space="preserve">
</t>
        </r>
        <r>
          <rPr>
            <b/>
            <sz val="8"/>
            <color indexed="81"/>
            <rFont val="Arial Narrow"/>
            <family val="2"/>
          </rPr>
          <t>60</t>
        </r>
        <r>
          <rPr>
            <sz val="8"/>
            <color indexed="81"/>
            <rFont val="Arial Narrow"/>
            <family val="2"/>
          </rPr>
          <t xml:space="preserve">: Lesiones graves irreparables </t>
        </r>
        <r>
          <rPr>
            <b/>
            <sz val="8"/>
            <color indexed="81"/>
            <rFont val="Arial Narrow"/>
            <family val="2"/>
          </rPr>
          <t>(incapacidad permanente parcial o invalidez) 
25</t>
        </r>
        <r>
          <rPr>
            <sz val="8"/>
            <color indexed="81"/>
            <rFont val="Arial Narrow"/>
            <family val="2"/>
          </rPr>
          <t>: Lesiones con</t>
        </r>
        <r>
          <rPr>
            <b/>
            <sz val="8"/>
            <color indexed="81"/>
            <rFont val="Arial Narrow"/>
            <family val="2"/>
          </rPr>
          <t xml:space="preserve"> incapacidad laboral temporal
10: </t>
        </r>
        <r>
          <rPr>
            <sz val="8"/>
            <color indexed="81"/>
            <rFont val="Arial Narrow"/>
            <family val="2"/>
          </rPr>
          <t>Lesiones que</t>
        </r>
        <r>
          <rPr>
            <b/>
            <sz val="8"/>
            <color indexed="81"/>
            <rFont val="Arial Narrow"/>
            <family val="2"/>
          </rPr>
          <t xml:space="preserve"> no requieren hospitalización</t>
        </r>
      </text>
    </comment>
    <comment ref="N9" authorId="0" shapeId="0">
      <text>
        <r>
          <rPr>
            <sz val="8"/>
            <color indexed="81"/>
            <rFont val="Arial Narrow"/>
            <family val="2"/>
          </rPr>
          <t xml:space="preserve">Es la magnitud de la relación esperable entre el conjunto de peligros detectados y su relación causal directa con posibles incidentes y con la eficacia de las medidas preventivas existentes en un lugar de trabajo. 
</t>
        </r>
        <r>
          <rPr>
            <b/>
            <sz val="8"/>
            <color indexed="81"/>
            <rFont val="Arial Narrow"/>
            <family val="2"/>
          </rPr>
          <t>10:</t>
        </r>
        <r>
          <rPr>
            <sz val="8"/>
            <color indexed="81"/>
            <rFont val="Arial Narrow"/>
            <family val="2"/>
          </rPr>
          <t xml:space="preserve"> Se ha(n) detectado peligro(s) que determina(n) como </t>
        </r>
        <r>
          <rPr>
            <b/>
            <sz val="8"/>
            <color indexed="81"/>
            <rFont val="Arial Narrow"/>
            <family val="2"/>
          </rPr>
          <t>muy posible la generación de incidentes</t>
        </r>
        <r>
          <rPr>
            <sz val="8"/>
            <color indexed="81"/>
            <rFont val="Arial Narrow"/>
            <family val="2"/>
          </rPr>
          <t xml:space="preserve">, o la eficacia del  conjunto de medidas </t>
        </r>
        <r>
          <rPr>
            <b/>
            <sz val="8"/>
            <color indexed="81"/>
            <rFont val="Arial Narrow"/>
            <family val="2"/>
          </rPr>
          <t>preventivas existentes respecto al riesgo es  nula o no existe o ambos.</t>
        </r>
        <r>
          <rPr>
            <sz val="8"/>
            <color indexed="81"/>
            <rFont val="Arial Narrow"/>
            <family val="2"/>
          </rPr>
          <t xml:space="preserve">
</t>
        </r>
        <r>
          <rPr>
            <b/>
            <sz val="8"/>
            <color indexed="81"/>
            <rFont val="Arial Narrow"/>
            <family val="2"/>
          </rPr>
          <t>6</t>
        </r>
        <r>
          <rPr>
            <sz val="8"/>
            <color indexed="81"/>
            <rFont val="Arial Narrow"/>
            <family val="2"/>
          </rPr>
          <t xml:space="preserve">: Se ha(n) detectado algún(os) peligro(s) que pueden dar lugar a </t>
        </r>
        <r>
          <rPr>
            <b/>
            <sz val="8"/>
            <color indexed="81"/>
            <rFont val="Arial Narrow"/>
            <family val="2"/>
          </rPr>
          <t>consecuencias significativa</t>
        </r>
        <r>
          <rPr>
            <sz val="8"/>
            <color indexed="81"/>
            <rFont val="Arial Narrow"/>
            <family val="2"/>
          </rPr>
          <t xml:space="preserve">(s), o la eficacia del conjunto de </t>
        </r>
        <r>
          <rPr>
            <b/>
            <sz val="8"/>
            <color indexed="81"/>
            <rFont val="Arial Narrow"/>
            <family val="2"/>
          </rPr>
          <t xml:space="preserve">medidas preventivas existentes es baja </t>
        </r>
        <r>
          <rPr>
            <sz val="8"/>
            <color indexed="81"/>
            <rFont val="Arial Narrow"/>
            <family val="2"/>
          </rPr>
          <t>o</t>
        </r>
        <r>
          <rPr>
            <b/>
            <sz val="8"/>
            <color indexed="81"/>
            <rFont val="Arial Narrow"/>
            <family val="2"/>
          </rPr>
          <t xml:space="preserve"> ambos.
2: </t>
        </r>
        <r>
          <rPr>
            <sz val="8"/>
            <color indexed="81"/>
            <rFont val="Arial Narrow"/>
            <family val="2"/>
          </rPr>
          <t xml:space="preserve">Se han detectado peligros que pueden dar lugar a </t>
        </r>
        <r>
          <rPr>
            <b/>
            <sz val="8"/>
            <color indexed="81"/>
            <rFont val="Arial Narrow"/>
            <family val="2"/>
          </rPr>
          <t>consecuencias poco significativa</t>
        </r>
        <r>
          <rPr>
            <sz val="8"/>
            <color indexed="81"/>
            <rFont val="Arial Narrow"/>
            <family val="2"/>
          </rPr>
          <t xml:space="preserve">(s) o de menor importancia, o  la eficacia del conjunto de </t>
        </r>
        <r>
          <rPr>
            <b/>
            <sz val="8"/>
            <color indexed="81"/>
            <rFont val="Arial Narrow"/>
            <family val="2"/>
          </rPr>
          <t>medidas preventivas existentes de moderada</t>
        </r>
        <r>
          <rPr>
            <sz val="8"/>
            <color indexed="81"/>
            <rFont val="Arial Narrow"/>
            <family val="2"/>
          </rPr>
          <t xml:space="preserve">, o ambos.
</t>
        </r>
        <r>
          <rPr>
            <b/>
            <sz val="8"/>
            <color indexed="81"/>
            <rFont val="Arial Narrow"/>
            <family val="2"/>
          </rPr>
          <t>0: No se ha detectado anomalía</t>
        </r>
        <r>
          <rPr>
            <sz val="8"/>
            <color indexed="81"/>
            <rFont val="Arial Narrow"/>
            <family val="2"/>
          </rPr>
          <t xml:space="preserve"> </t>
        </r>
        <r>
          <rPr>
            <b/>
            <sz val="8"/>
            <color indexed="81"/>
            <rFont val="Arial Narrow"/>
            <family val="2"/>
          </rPr>
          <t>destacable</t>
        </r>
        <r>
          <rPr>
            <sz val="8"/>
            <color indexed="81"/>
            <rFont val="Arial Narrow"/>
            <family val="2"/>
          </rPr>
          <t xml:space="preserve"> alguna o la  eficacia del conjunto de medidas preventivas existentes es alta, o ambos.</t>
        </r>
        <r>
          <rPr>
            <b/>
            <sz val="8"/>
            <color indexed="81"/>
            <rFont val="Arial Narrow"/>
            <family val="2"/>
          </rPr>
          <t xml:space="preserve"> El riesgo esta controlado</t>
        </r>
      </text>
    </comment>
    <comment ref="O9" authorId="0" shapeId="0">
      <text>
        <r>
          <rPr>
            <sz val="8"/>
            <color indexed="81"/>
            <rFont val="Arial Narrow"/>
            <family val="2"/>
          </rPr>
          <t xml:space="preserve">Es la situación de exposición a un riesgo que se presenta en un tiempo determinado durante la jornada laboral. 
</t>
        </r>
        <r>
          <rPr>
            <b/>
            <sz val="8"/>
            <color indexed="81"/>
            <rFont val="Arial Narrow"/>
            <family val="2"/>
          </rPr>
          <t xml:space="preserve">4: </t>
        </r>
        <r>
          <rPr>
            <sz val="8"/>
            <color indexed="81"/>
            <rFont val="Arial Narrow"/>
            <family val="2"/>
          </rPr>
          <t xml:space="preserve">La situación de exposición </t>
        </r>
        <r>
          <rPr>
            <b/>
            <sz val="8"/>
            <color indexed="81"/>
            <rFont val="Arial Narrow"/>
            <family val="2"/>
          </rPr>
          <t>se presenta sin interrupción o varias veces</t>
        </r>
        <r>
          <rPr>
            <sz val="8"/>
            <color indexed="81"/>
            <rFont val="Arial Narrow"/>
            <family val="2"/>
          </rPr>
          <t xml:space="preserve">  con </t>
        </r>
        <r>
          <rPr>
            <b/>
            <sz val="8"/>
            <color indexed="81"/>
            <rFont val="Arial Narrow"/>
            <family val="2"/>
          </rPr>
          <t xml:space="preserve">tiempo prolongado  </t>
        </r>
        <r>
          <rPr>
            <sz val="8"/>
            <color indexed="81"/>
            <rFont val="Arial Narrow"/>
            <family val="2"/>
          </rPr>
          <t xml:space="preserve">durante la jornada laboral.
</t>
        </r>
        <r>
          <rPr>
            <b/>
            <sz val="8"/>
            <color indexed="81"/>
            <rFont val="Arial Narrow"/>
            <family val="2"/>
          </rPr>
          <t>3:</t>
        </r>
        <r>
          <rPr>
            <sz val="8"/>
            <color indexed="81"/>
            <rFont val="Arial Narrow"/>
            <family val="2"/>
          </rPr>
          <t xml:space="preserve"> La situación de exposición se presenta</t>
        </r>
        <r>
          <rPr>
            <b/>
            <sz val="8"/>
            <color indexed="81"/>
            <rFont val="Arial Narrow"/>
            <family val="2"/>
          </rPr>
          <t xml:space="preserve"> varias veces </t>
        </r>
        <r>
          <rPr>
            <sz val="8"/>
            <color indexed="81"/>
            <rFont val="Arial Narrow"/>
            <family val="2"/>
          </rPr>
          <t xml:space="preserve">durante la jornada laboral  por </t>
        </r>
        <r>
          <rPr>
            <b/>
            <sz val="8"/>
            <color indexed="81"/>
            <rFont val="Arial Narrow"/>
            <family val="2"/>
          </rPr>
          <t>tiempos cortos
2:</t>
        </r>
        <r>
          <rPr>
            <sz val="8"/>
            <color indexed="81"/>
            <rFont val="Arial Narrow"/>
            <family val="2"/>
          </rPr>
          <t xml:space="preserve"> La situación de exposición se presenta</t>
        </r>
        <r>
          <rPr>
            <b/>
            <sz val="8"/>
            <color indexed="81"/>
            <rFont val="Arial Narrow"/>
            <family val="2"/>
          </rPr>
          <t xml:space="preserve"> alguna vez </t>
        </r>
        <r>
          <rPr>
            <sz val="8"/>
            <color indexed="81"/>
            <rFont val="Arial Narrow"/>
            <family val="2"/>
          </rPr>
          <t xml:space="preserve">durante la jornada laboral y por  un periodo de </t>
        </r>
        <r>
          <rPr>
            <b/>
            <sz val="8"/>
            <color indexed="81"/>
            <rFont val="Arial Narrow"/>
            <family val="2"/>
          </rPr>
          <t xml:space="preserve">tiempo corto.
1: </t>
        </r>
        <r>
          <rPr>
            <sz val="8"/>
            <color indexed="81"/>
            <rFont val="Arial Narrow"/>
            <family val="2"/>
          </rPr>
          <t xml:space="preserve">La situación de exposición se presenta de </t>
        </r>
        <r>
          <rPr>
            <b/>
            <sz val="8"/>
            <color indexed="81"/>
            <rFont val="Arial Narrow"/>
            <family val="2"/>
          </rPr>
          <t>manera eventual.</t>
        </r>
      </text>
    </comment>
  </commentList>
</comments>
</file>

<file path=xl/sharedStrings.xml><?xml version="1.0" encoding="utf-8"?>
<sst xmlns="http://schemas.openxmlformats.org/spreadsheetml/2006/main" count="6713" uniqueCount="1332">
  <si>
    <t>Biologico</t>
  </si>
  <si>
    <t>Locativo</t>
  </si>
  <si>
    <t>CÓDIGO:</t>
  </si>
  <si>
    <t>CONTROLES EXISTENTES</t>
  </si>
  <si>
    <t>PELIGRO</t>
  </si>
  <si>
    <t>PROCESO</t>
  </si>
  <si>
    <t>RUTINARIA SI O NO</t>
  </si>
  <si>
    <t>EFECTOS POSIBLES</t>
  </si>
  <si>
    <t>ACEPTABILIDAD DEL RIESGO</t>
  </si>
  <si>
    <t>MATRIZ DE IDENTIFICACIÓN DE PELIGROS, VALORACIÓN DE RIESGOS Y DETERMINACIÓN DE CONTROLES</t>
  </si>
  <si>
    <t>NIVEL DE PROBABILIDAD 
NP=ND x NE</t>
  </si>
  <si>
    <t>NIVEL DE NIVEL DE CONSECUENCIAS (NC)</t>
  </si>
  <si>
    <t>NIVEL DE RIESGO 
 NR= NP x NC</t>
  </si>
  <si>
    <t>CRITERIOS PARA CONTROLES</t>
  </si>
  <si>
    <t>CRITERIOS DE INTERVENCIÓN</t>
  </si>
  <si>
    <t>ACTIVIDAD</t>
  </si>
  <si>
    <t>TAREA</t>
  </si>
  <si>
    <t xml:space="preserve">VERSIÓN: </t>
  </si>
  <si>
    <t>FECHA:</t>
  </si>
  <si>
    <t>Fisico</t>
  </si>
  <si>
    <t>Quimico</t>
  </si>
  <si>
    <t>Psicosocial</t>
  </si>
  <si>
    <t>Biomecanicos</t>
  </si>
  <si>
    <t>Condiciones de seguridad</t>
  </si>
  <si>
    <t>Fenomenos naturales</t>
  </si>
  <si>
    <t>Virus</t>
  </si>
  <si>
    <t xml:space="preserve">Ruido </t>
  </si>
  <si>
    <t>Polvos organicos</t>
  </si>
  <si>
    <t>Gestion organizacional</t>
  </si>
  <si>
    <t>Postura</t>
  </si>
  <si>
    <t>Mecanico</t>
  </si>
  <si>
    <t>Sismo</t>
  </si>
  <si>
    <t>Ley 9 de 1979 Art. 101</t>
  </si>
  <si>
    <t>Ley 9 Art 106, Resolución 2400 de 1979
Capítulo IV, Resolución 8321 de 1983, Decreto 614 de 1884 Art 30,Resolución 1792 de 1990</t>
  </si>
  <si>
    <t>Resolución 1016 de 2009 Art. 10 Numeral 51.</t>
  </si>
  <si>
    <t>Ley 9 de 1979 Art. 112 y 122. Decreto 1832 de 1994 Art. 1 Núm. 27, 37. Resolución 2400 de 1979 Art.176, 388 - 390, 391- 393, 394 y 700.</t>
  </si>
  <si>
    <t>Resolución 2400 de 1979, Ley 9 de 1979, Resolución 1016 de 1989, decreto 614.</t>
  </si>
  <si>
    <t>Res. 1016 Art. 11. Numeral 18</t>
  </si>
  <si>
    <t>Bacterias</t>
  </si>
  <si>
    <t>Iluminacion</t>
  </si>
  <si>
    <t>Fibras</t>
  </si>
  <si>
    <t>Caracteristicas de la organización</t>
  </si>
  <si>
    <t>Esfuerzo</t>
  </si>
  <si>
    <t>Electrico</t>
  </si>
  <si>
    <t>Terremoto</t>
  </si>
  <si>
    <t xml:space="preserve">Ley 9 de 1979 Art. 103. Resolución 2400 de 1979 Art. 165,  176. Decreto 1832 de 1994 Art. 1 Núm. 39. </t>
  </si>
  <si>
    <t>Ley 9 Art 105, Resolucion 2400/79 Art 79-87</t>
  </si>
  <si>
    <t>Ley 50 de 1990 Art. 20 y 21. Decreto 1832 de 1994 Art. 1 Núm. 42. Res. 2646 de 2008</t>
  </si>
  <si>
    <t>Ley 9 de 1979 Art.117, 118 y 122. Resolución 2413 de 1979 Art. 101 Lit. c). Resolución 2400 de 1979 Art. 121 a 130, 132 a 134, 147, 149, 151 y 177 núm. 4 Lit. a).  y Núm. 5 Lit. c).</t>
  </si>
  <si>
    <t>Hongos</t>
  </si>
  <si>
    <t>Vibraciones</t>
  </si>
  <si>
    <t>Liquidos</t>
  </si>
  <si>
    <t>Condiciones de la tarea</t>
  </si>
  <si>
    <t>Movimiento repetitivo</t>
  </si>
  <si>
    <t>Vendaval</t>
  </si>
  <si>
    <t>Ley 9 de 1979 Art. 103. Resolución 2400 de 1979 Art. 165,  176. Decreto 1832 de 1994 Art. 1 Núm. 39. Decreto 2676 de 2000 Arts. 8, 11, 12, 16 y 20. Resolución 1164 de 2002 Núm. 7.2.9.1.</t>
  </si>
  <si>
    <t>Ley 9 de 1979 Art. 92 y 94. Resolución 2400 de 1979 Art. 31, 32, 176, 177 núm. 5 Lit. h).</t>
  </si>
  <si>
    <t>Ley 9 de 1979 Arts. 101 a 104 y 122, 130. Resolución 2400 de 1979 Arts. 70 a 78, 160, 161 Lit. c), 162 Lit. a) y b) ,  164, 165, 167, 176 y 177 Núm. 3 Lit. a), Núm. 4 Lit. c), Núm. 5 Lit. h). Resolución 1016 de 1989 Art.10 Núm. 2,3,6.  Decreto 1973 de 1995 Arts. 7 (Núm. 1 y 2), 8,10, 12, 13, 15 y 16</t>
  </si>
  <si>
    <t>Ley 9 de 1979 Art. 92 y 94. Resolución 2400 de 1979 Art. 31, 32</t>
  </si>
  <si>
    <t>Ricketsias</t>
  </si>
  <si>
    <t>Temperaturas</t>
  </si>
  <si>
    <t>Gases y vapores</t>
  </si>
  <si>
    <t>Interfase persona-tarea</t>
  </si>
  <si>
    <t>Manipulacion manual de cargas</t>
  </si>
  <si>
    <t>Tecnologico</t>
  </si>
  <si>
    <t>Inundacion</t>
  </si>
  <si>
    <t xml:space="preserve">Resolución 2400 de 1979 Art 74 y 76, </t>
  </si>
  <si>
    <t>Resolución 1016 de 2009 Art. 10 Numeral 43.</t>
  </si>
  <si>
    <t>Ley 9 de 1979 Arts. 112, 114, 116 y 122. Resolución 2400 de 1979 Arts. 167 Lit. a) a d), 205 a 208, 210 a 214,216, 218, 219 a 222 Lit. a), b), d), e) , 223 a 224,226 229 a 231, 233 a 234</t>
  </si>
  <si>
    <t>Parasitos</t>
  </si>
  <si>
    <t>Presion atmosferica</t>
  </si>
  <si>
    <t>Humos metalicos y no metalicos</t>
  </si>
  <si>
    <t>Jornada de trabajo</t>
  </si>
  <si>
    <t>Accidentes de transito</t>
  </si>
  <si>
    <t>Derrumbe</t>
  </si>
  <si>
    <t>Resolución 1016 de 2009 Art. 10 Numeral 42.</t>
  </si>
  <si>
    <t>Ley 769 de 2002 Art. 55</t>
  </si>
  <si>
    <t>Picaduras</t>
  </si>
  <si>
    <t>Radiaciones ionizantes</t>
  </si>
  <si>
    <t>Material particulado</t>
  </si>
  <si>
    <t>Caracteristicas del grupo social</t>
  </si>
  <si>
    <t>Publicos</t>
  </si>
  <si>
    <t>Precipitaciones</t>
  </si>
  <si>
    <t>Res 2400 de 1979 Art. 98</t>
  </si>
  <si>
    <t>Resolución 2400 de 1879 Art. 159, 161. Resolución 2346 de 2007, Resolucion 2350 de 10098, ley 9 de 79,  Decreto 2566 de 2009.</t>
  </si>
  <si>
    <t>Ley 50 de 1990 Art. 20 y 21. decreto 2556 del 2009. Res. 2646 de 2008</t>
  </si>
  <si>
    <t>Ley 9 de 1979 Art. 96. Resolución 1016 de 1989 Art. 11 Núm. 1 y 18 Lit. b) y c).</t>
  </si>
  <si>
    <t>Resolución 2400 de 1979, Ley 9 de 1979.</t>
  </si>
  <si>
    <t>Mordeduras</t>
  </si>
  <si>
    <t>Radiaciones no ionizantes</t>
  </si>
  <si>
    <t>Trabajo en alturas</t>
  </si>
  <si>
    <t>Resolucion 1409 de 2012</t>
  </si>
  <si>
    <t>Fluidos y excrementos</t>
  </si>
  <si>
    <t>Espacios confinados</t>
  </si>
  <si>
    <t>Decreto 1972 de 1995  Art. 19 Literal e)</t>
  </si>
  <si>
    <t xml:space="preserve">MATETRIALES </t>
  </si>
  <si>
    <t>FORMATO</t>
  </si>
  <si>
    <t>ST-00-FM-39</t>
  </si>
  <si>
    <t>MAY-2014</t>
  </si>
  <si>
    <t>DD</t>
  </si>
  <si>
    <t>MM</t>
  </si>
  <si>
    <t>AA</t>
  </si>
  <si>
    <t>FECHA ACTUALIZACIÓN</t>
  </si>
  <si>
    <t>Descripción</t>
  </si>
  <si>
    <t>Clasificación</t>
  </si>
  <si>
    <t>Fuente</t>
  </si>
  <si>
    <t>Medio</t>
  </si>
  <si>
    <t>Trabajador</t>
  </si>
  <si>
    <t>Interpretación Nivel de Probabilidad</t>
  </si>
  <si>
    <t>NR (valor)</t>
  </si>
  <si>
    <t>Nivel Riesgo</t>
  </si>
  <si>
    <t>N° Expuestos</t>
  </si>
  <si>
    <t>Peor Consecuencia</t>
  </si>
  <si>
    <t>Eliminación</t>
  </si>
  <si>
    <t>Sustitución</t>
  </si>
  <si>
    <t>Controles de Ingenieria</t>
  </si>
  <si>
    <t>Controles Administrativos</t>
  </si>
  <si>
    <t>Nivel Deficiencia 
(ND)</t>
  </si>
  <si>
    <t>Nivel Exposición
 (NE)</t>
  </si>
  <si>
    <t>NP 
(Valor)</t>
  </si>
  <si>
    <t>EQUIPOS Y HERRAMIENTAS</t>
  </si>
  <si>
    <t>Noviembre 2015</t>
  </si>
  <si>
    <t>CENTRO DE TRABAJO</t>
  </si>
  <si>
    <t>OBRA</t>
  </si>
  <si>
    <t>TANQUE SUBTERRANEO</t>
  </si>
  <si>
    <t>ASCENSORES</t>
  </si>
  <si>
    <t>CONEXIÓN ELECTRICA</t>
  </si>
  <si>
    <t>PUESTA EN AMRCHA FUNCIONAMIENTO</t>
  </si>
  <si>
    <t>EXCAVACION</t>
  </si>
  <si>
    <t>CONSTRUCCION BASE, MUROS Y PLACA DE TANQUE</t>
  </si>
  <si>
    <t>IMPERMEABILIZACION</t>
  </si>
  <si>
    <t>INSTALACION DE RIELES</t>
  </si>
  <si>
    <t>MOTTAJE CABINA</t>
  </si>
  <si>
    <t>PUESTA EN MARCHA</t>
  </si>
  <si>
    <t>PLANTA, BRAZOS,BOBCAT,TANQUE DE AGUA</t>
  </si>
  <si>
    <t>PLANTA CONEXIONES ELECTRICAS</t>
  </si>
  <si>
    <t>PLANTA</t>
  </si>
  <si>
    <t>RETROEXCAVADORA DE ORUGA,VOLQUETA DOBLE TROQUE,VIBROCOMPACTADOR,MOTOBOMBA</t>
  </si>
  <si>
    <t>FORMALETA METALICA, CAMILLAS, PARALES, CERCHAS</t>
  </si>
  <si>
    <t>ANDAMIOS, EQUIPO EPP CONTRA CAIDAS,PESAS,ANCLAJES,EQUIPO DE SOLDADURA</t>
  </si>
  <si>
    <t>CABINA, MOTORES,PUERTAS</t>
  </si>
  <si>
    <t>CABINA TERMINADA, CONTRLOES Y PUERTAS</t>
  </si>
  <si>
    <t>NO</t>
  </si>
  <si>
    <t>SI</t>
  </si>
  <si>
    <t>Movimientos repetitivos</t>
  </si>
  <si>
    <t>Lesiones osteomusculares a nivel de miembros superiores, tendinitis, síndrome del túnel del carpo</t>
  </si>
  <si>
    <t>Ninguno</t>
  </si>
  <si>
    <t>Demarcación y señalización de las áreas de trabajo.</t>
  </si>
  <si>
    <t>Uso de elementos de protección personal, capacitaciones.</t>
  </si>
  <si>
    <t>Utilización de maquinaria para la remoción de tierra para disminuir  fuerza  manual</t>
  </si>
  <si>
    <t>Demarcar y señalizar áreas de acceso y de trabajo, capacitación al personal en higiene postural, rotación del personal</t>
  </si>
  <si>
    <t>Demandas cuantitativas del trabajo</t>
  </si>
  <si>
    <t>Pueden generar una carga psicológica, fatiga mental, estrés,  desmotivación, apatía,  disminución del rendimiento,  aumento en la accidentalidad.</t>
  </si>
  <si>
    <t>Capacitación</t>
  </si>
  <si>
    <t>Estrés laboral</t>
  </si>
  <si>
    <t>Exposición a ruido por uso de equipos y maquinaria</t>
  </si>
  <si>
    <t>Mantenimiento preventivo y correctivo</t>
  </si>
  <si>
    <t>Inspecciones de seguridad o pre operacionales a  maquinaria pesada..</t>
  </si>
  <si>
    <t>Uso de protectores auditivos</t>
  </si>
  <si>
    <t>Perdida de la audición</t>
  </si>
  <si>
    <t>Inspeccionar maquinaria, manejo preventivo y correctivo, mantenimiento</t>
  </si>
  <si>
    <t>Inspeccionar maquinaria, implementar señalización de ruido, capacitar al personal</t>
  </si>
  <si>
    <t>Transitar dentro del área de giro o circulación de la maquinaria o volquetas</t>
  </si>
  <si>
    <t>Golpes, fracturas, aplastamiento, atrapamiento.</t>
  </si>
  <si>
    <t>Uso de epp</t>
  </si>
  <si>
    <t>Inspección a la maquinaria, manejo preventivo y correctivo</t>
  </si>
  <si>
    <t>Capacitación al personal sobre seguridad vial, señalización</t>
  </si>
  <si>
    <t>Levantamiento inadecuado de cargas por manipulación de varillas y concreto.</t>
  </si>
  <si>
    <t>Capacitación, uso de elementos de protección personal.</t>
  </si>
  <si>
    <t xml:space="preserve">Utilización de maquinaria para el traslado de equipo </t>
  </si>
  <si>
    <t>Demarcar áreas de trabajo, realizar trabajo bajo procedimientos seguros de trabajo, capacitación al personal</t>
  </si>
  <si>
    <t>Inhalación de partículas y contacto por remoción de tierras</t>
  </si>
  <si>
    <t>Enfermedades respiratorias, irritaciones en la piel y ojos</t>
  </si>
  <si>
    <t>Uso de protección respiratoria, guantes y gafas de seguridad</t>
  </si>
  <si>
    <t>Realizar humectaciones en terreno descapotado en época de verano</t>
  </si>
  <si>
    <t>Heridas en la piel por manipulación de elementos cortantes y punzantes</t>
  </si>
  <si>
    <t>Laceraciones, punzonamientos, rasguños superficiales</t>
  </si>
  <si>
    <t>Inspección de herramientas.</t>
  </si>
  <si>
    <t>Señalización, orden y aseo.</t>
  </si>
  <si>
    <t>Uso de guantes, gafas de seguridad, botas con puntera</t>
  </si>
  <si>
    <t>Amputaciones</t>
  </si>
  <si>
    <t>Inspección a la maquinaria, manejo preventivo y correctivo, que posean protectores para evitar el contacto directo</t>
  </si>
  <si>
    <t>Capacitación al personal sobre manejo seguro de herramientas</t>
  </si>
  <si>
    <t>Posiciones incomodas por plano de trabajo deficiente.</t>
  </si>
  <si>
    <t xml:space="preserve">Orden y aseo </t>
  </si>
  <si>
    <t>Capacitaciones, pausas activas.</t>
  </si>
  <si>
    <t>Levantamiento inadecuado de cargas por manipulación cargas</t>
  </si>
  <si>
    <t xml:space="preserve">Capacitación en manejo seguro de cargas. </t>
  </si>
  <si>
    <t>Exposición a cambios climáticos y de iluminación por trabajos realizados en campo abierto</t>
  </si>
  <si>
    <t>Fatiga visual, enfermedades respiratorias, quemaduras de primer grado.</t>
  </si>
  <si>
    <t xml:space="preserve">Uso impermeables y botas de caucho </t>
  </si>
  <si>
    <t>Enfermedades respiratorias.</t>
  </si>
  <si>
    <t>Instalar sistemas de iluminación en caso de ser deficiente</t>
  </si>
  <si>
    <t>Capacitación a personal sobre los procedimientos seguros para la realización de este tipo de trabajo.</t>
  </si>
  <si>
    <t>Transito de vehículos dentro de la obra</t>
  </si>
  <si>
    <t>Atropellamiento, golpes, fracturas.</t>
  </si>
  <si>
    <t>Señalización y demarcación senderos vehiculares</t>
  </si>
  <si>
    <t>Capacitación al personal al ingreso de la obra-</t>
  </si>
  <si>
    <t>Instalar senderos de acceso vehicular</t>
  </si>
  <si>
    <t xml:space="preserve">Cáncer de piel, alergias </t>
  </si>
  <si>
    <t>Aplastamiento, golpes, fracturas.</t>
  </si>
  <si>
    <t>Exposición a ruido por uso de equipos y maquinaria para compactación de tierra</t>
  </si>
  <si>
    <t>Señalización de las áreas de trabajo.</t>
  </si>
  <si>
    <t>Diseñar maquinaria que disminuya el ruido</t>
  </si>
  <si>
    <t>Movimientos repetitivos por movimientos de tierra manualmente</t>
  </si>
  <si>
    <t>Uso de los elementos de protección personal, capacitación manejo de cargas.</t>
  </si>
  <si>
    <t>Levantamiento inadecuado de cargas por manipulación de concreto.</t>
  </si>
  <si>
    <t>Inhalación de partículas y contacto por exposición a materiales inorgánicos, contacto con concreto.</t>
  </si>
  <si>
    <t>Dosificación de sustancia química, uso de químico al aire libre</t>
  </si>
  <si>
    <t>Inspección de herramientas manuales.</t>
  </si>
  <si>
    <t>Posiciones incomodas por plano de trabajo deficiente al nivelar y pulir el concreto para la placa</t>
  </si>
  <si>
    <t>Uso de guantes, gafas de seguridad, botas con punta de acero.</t>
  </si>
  <si>
    <t>Capacitaciones en ergonomía.</t>
  </si>
  <si>
    <t>Capacitación higiene postural, hacer ejercicios de calistenia y pausas activas, rotación del personal</t>
  </si>
  <si>
    <t xml:space="preserve">Uso de impermeables </t>
  </si>
  <si>
    <t>Inhalación de partículas y contacto por exposición a materiales inorgánicos.</t>
  </si>
  <si>
    <t>Trabajo sobre andamios para terminar los muros</t>
  </si>
  <si>
    <t>Fracturas, golpes</t>
  </si>
  <si>
    <t xml:space="preserve">Implementar estrategias de uso y mantenimiento seguro de andamios  </t>
  </si>
  <si>
    <t>Instalar puntos de anclaje que me permitan el desarrollo seguro de trabajo en alturas</t>
  </si>
  <si>
    <t>Señalización y demarcación  de las áreas de trabajo, realización de exámenes médicos con aptitud de alturas y curso avanzado de trabajo de alturas</t>
  </si>
  <si>
    <t>Levantamiento inadecuado de cargas por manipulación de madera y tejas.</t>
  </si>
  <si>
    <t>Trabajo sobre andamios para instalar las vigas y tejas</t>
  </si>
  <si>
    <t>Señalizar las áreas de trabajo.</t>
  </si>
  <si>
    <t>Heridas en la piel por manipulación de elementos cortantes y punzantes al cortar la tubería</t>
  </si>
  <si>
    <t>Contacto con sustancias químicas por exposición a pegantes y solventes.</t>
  </si>
  <si>
    <t>Enfermedades respiratorias, irritaciones en la piel y ojos, quemaduras en la piel</t>
  </si>
  <si>
    <t>Levantamiento inadecuado de cargas por manipulación de aparatos sanitarios</t>
  </si>
  <si>
    <t>Pausas activas antes de iniciar la labor.</t>
  </si>
  <si>
    <t>Uso de casco, gafas, botas de seguridad.</t>
  </si>
  <si>
    <t>Atropellamiento, golpes, fracturas, muerte</t>
  </si>
  <si>
    <t>Inspección de maquinaria</t>
  </si>
  <si>
    <t xml:space="preserve"> lesiones osteomusculares</t>
  </si>
  <si>
    <t>Levantamiento inadecuado de cargas</t>
  </si>
  <si>
    <t>Aplastamiento, golpes, fracturas, muerte</t>
  </si>
  <si>
    <t>Levantamiento inadecuado de cargas (partes de las maquinas</t>
  </si>
  <si>
    <t>Laceraciones, punzonamientos, rasguños superficiales, golpes en las manos y pies.</t>
  </si>
  <si>
    <t>Trabajo sobre andamios y sobre la maquinaria para el armado de las mismas</t>
  </si>
  <si>
    <t>Fracturas, golpes, muerte.</t>
  </si>
  <si>
    <t>Manejo y control de fumigaciones</t>
  </si>
  <si>
    <t>Manipulación alimenticia</t>
  </si>
  <si>
    <t>Atropellamiento</t>
  </si>
  <si>
    <t>Señalización</t>
  </si>
  <si>
    <t xml:space="preserve">Infecciones en la piel y respiratorias.                                                                                                                                                                                                                        </t>
  </si>
  <si>
    <t>Contacto con la mezcla del concreto</t>
  </si>
  <si>
    <t>Exposición a ruido por uso de equipos para mezclado de cemento.</t>
  </si>
  <si>
    <t>Pisos, senderos irregulares</t>
  </si>
  <si>
    <t>Uso de los elementos de protección personal.</t>
  </si>
  <si>
    <t>Instalar senderos y plataformas para paso del personal</t>
  </si>
  <si>
    <t>Inspecciones y evaluaciones al terreno</t>
  </si>
  <si>
    <t>Contacto con mezcla de concreto</t>
  </si>
  <si>
    <t>Inspecciones de seguridad a herramientas manuales.</t>
  </si>
  <si>
    <t>Quemaduras</t>
  </si>
  <si>
    <t>Uso de guantes de vaqueta</t>
  </si>
  <si>
    <t>Uso de electos de protección personal, capacitaciones.</t>
  </si>
  <si>
    <t>Exposición a ruido por uso vibrador para compactar el concreto</t>
  </si>
  <si>
    <t>Lesiones osteomusculares, lumbalgias, dolores articulares</t>
  </si>
  <si>
    <t>Enfermedades degenerativas, incapacidad permanente parcial</t>
  </si>
  <si>
    <t>Hipoacusia neurosensorial</t>
  </si>
  <si>
    <t>Espasmos musculares, enfermedades respiratorias</t>
  </si>
  <si>
    <t>Quemaduras de primer grado.</t>
  </si>
  <si>
    <t>Lesiones de diferente gravedad, muerte.</t>
  </si>
  <si>
    <t>Lesiones graves con incapacidad permanente o la muerte</t>
  </si>
  <si>
    <t>Atracos, agresiones durante el traslado del equipo.</t>
  </si>
  <si>
    <t>Seguridad: riesgo publico</t>
  </si>
  <si>
    <t>Enfermedades degenerativas osteomusculares, incapacidad permanente parcial</t>
  </si>
  <si>
    <t>Ruido ambiental generado por las maquinas, equipos y labores en la obra.</t>
  </si>
  <si>
    <t>Polvo generador por las actividades de la obra</t>
  </si>
  <si>
    <t>Contacto con excremento de animales y/o aguas contaminadas acumuladas</t>
  </si>
  <si>
    <t>Hongos y dermatitis de contacto</t>
  </si>
  <si>
    <t>Golpes, atrapamientos, heridas de  diferente gravedad</t>
  </si>
  <si>
    <t>Graves politraumatismos, muerte</t>
  </si>
  <si>
    <t>Lesiones de diferente gravedad ( fracturas, enucleaciones, amputaciones), muerte.</t>
  </si>
  <si>
    <t>Golpes, contusiones, lesiones de menor gravedad.</t>
  </si>
  <si>
    <t>Campañas de orden y aseo en obra.</t>
  </si>
  <si>
    <t>Heridas y contusiones en miembros inferiores</t>
  </si>
  <si>
    <t>Lesiones de diferente gravedad, daño de equipos, materiales o infraestructura, muerte.</t>
  </si>
  <si>
    <t>Excavaciones y movimiento de tierras</t>
  </si>
  <si>
    <t xml:space="preserve">Golpes, heridas, lesiones de diferente gravedad </t>
  </si>
  <si>
    <t>Fracturas, heridas de diferente gravedad.</t>
  </si>
  <si>
    <t>Volcamiento de la maquinaria durante la operación</t>
  </si>
  <si>
    <t xml:space="preserve">Trabajo sedente con intervalos cortos durante la jornada de trabajo. </t>
  </si>
  <si>
    <t>Levantamiento inadecuado de cargas por manipulación de cerchas, parales y crucetas</t>
  </si>
  <si>
    <t>Demarcar y señalizar áreas de acceso y de trabajo, capacitación al personal</t>
  </si>
  <si>
    <t>Uso de ayuda mecánica para subir las cerchas, parales y crucetas</t>
  </si>
  <si>
    <t>Golpes, aplastamiento por caída de un equipo o elemento pesado, amputaciones, fracturas, atrapamientos por movimientos de los equipos usados como ayuda.</t>
  </si>
  <si>
    <t>Inspección de equipos.</t>
  </si>
  <si>
    <t>Uso de guantes, botas con puntera y gafas de seguridad, capacitación manejo seguro de herramienta</t>
  </si>
  <si>
    <t>Caída de objetos de un nivel superior al poner a armadura</t>
  </si>
  <si>
    <t>Señalización y demarcación del área de trabajo.</t>
  </si>
  <si>
    <t xml:space="preserve">Traumatismos en cabeza y columna </t>
  </si>
  <si>
    <t>Instalar mamparas de seguridad</t>
  </si>
  <si>
    <t>Trabajo sobre la estructura para poner las camillas</t>
  </si>
  <si>
    <t>Verificación áreas, orden y aseo</t>
  </si>
  <si>
    <t>Levantamiento inadecuado de las camillas.</t>
  </si>
  <si>
    <t>Levantamiento inadecuado de cargas por manipulación de testeros.</t>
  </si>
  <si>
    <t>Programa de pausas activas durante la jornada laboral, etc.</t>
  </si>
  <si>
    <t>Exposición a ruido por golpear los testeros</t>
  </si>
  <si>
    <t>Levantamiento inadecuado de cargas por manipulación del hierro.</t>
  </si>
  <si>
    <t>Reporte de actos y condiciones inseguras, inspección de engrapadoras, etc.</t>
  </si>
  <si>
    <t>Uso de ayuda mecánica para transportar hierro</t>
  </si>
  <si>
    <t>Heridas en la piel por manipulación de elementos cortantes y punzantes, manipulación de herramienta de mano</t>
  </si>
  <si>
    <t>Laceraciones, punzo amientos, rasguños superficiales, golpes en las manos y pies.</t>
  </si>
  <si>
    <t>Levantamiento inadecuado de cargas por manipulación de las mallas electro soldadas.</t>
  </si>
  <si>
    <t>Uso de ayuda mecánica para subir las mallas electro soldadas.</t>
  </si>
  <si>
    <t>Laceraciones, punzo amientos, rasguños superficiales</t>
  </si>
  <si>
    <t>Figurar la tubería eléctrica con calor</t>
  </si>
  <si>
    <t>Inspección al cilindro y boquilla</t>
  </si>
  <si>
    <t>Capacitación sobre uso seguro de cilindro</t>
  </si>
  <si>
    <t>Contacto por exposición a materiales inorgánicos, contacto con concreto.</t>
  </si>
  <si>
    <t>Exposición a vibraciones a causa del uso de vibradores para compactar el concreto</t>
  </si>
  <si>
    <t>Pre operativo de las máquinas</t>
  </si>
  <si>
    <t>Capacitaciones en manejo de maquinaria pesada, uso de lamentos de protección personal.</t>
  </si>
  <si>
    <t>Uso de maquinaria</t>
  </si>
  <si>
    <t>Capacitación riesgo físico</t>
  </si>
  <si>
    <t>Caída de objetos de un nivel superior al desarmar la armadura</t>
  </si>
  <si>
    <t xml:space="preserve">Demandas cuantitativas del trabajo por atención al cimbrar </t>
  </si>
  <si>
    <t>Levantamiento inadecuado de cargas por manipulación de bloques o ladrillos</t>
  </si>
  <si>
    <t>Utilización de maquinaria para el traslado de material</t>
  </si>
  <si>
    <t>Reporte de actos y condiciones inseguras</t>
  </si>
  <si>
    <t>Uso de ayuda mecánica para subir los ladrillos o bloques</t>
  </si>
  <si>
    <t>Uso de guantes, botas con puntera y gafas de seguridad, entrenamiento para manejo de maquinaria</t>
  </si>
  <si>
    <t>Contacto con mezcla de mortero</t>
  </si>
  <si>
    <t>Uso de ayuda mecánica para el levantar el balde con mortero.</t>
  </si>
  <si>
    <t>Uso de ayuda mecánica para cortar el bloque ( pulidora )</t>
  </si>
  <si>
    <t>Amputaciones, laceraciones, cortes</t>
  </si>
  <si>
    <t>Picar bloques usando herramientas de mano</t>
  </si>
  <si>
    <t>Exposición a ruido por uso de sierra para corte de ladrillo</t>
  </si>
  <si>
    <t>Inhalación de partículas y contacto por exposición a materiales inorgánicos cemento</t>
  </si>
  <si>
    <t xml:space="preserve">Reducir el amperaje de la maquinaria </t>
  </si>
  <si>
    <t>Caída de objetos de un nivel superior al poner la formaleta</t>
  </si>
  <si>
    <t>Golpes, aplastamiento por caída de la formaleta o parales, amputaciones, fracturas, atrapamientos por movimientos de los equipos usados como ayuda.</t>
  </si>
  <si>
    <t xml:space="preserve">Pisos, senderos irregulares, malla de seguridad </t>
  </si>
  <si>
    <t xml:space="preserve">Capacitaciones en orden y aseo  </t>
  </si>
  <si>
    <t>Exposición a ruido por golpearlos parales y las formaletas</t>
  </si>
  <si>
    <t>Inspecciones de seguridad a personal expuesto</t>
  </si>
  <si>
    <t>Implementar señalización de ruido, capacitar al personal</t>
  </si>
  <si>
    <t>Movimientos de la muñeca al torcer los alambres</t>
  </si>
  <si>
    <t>Levantamiento inadecuado de cargas por manipulación de la farsa.</t>
  </si>
  <si>
    <t>Exposición a ruido por golpear los pines, cuñas y las chapetas de la forza</t>
  </si>
  <si>
    <t>Trabajo sobre andamios para llenar las formaletas de concreto.</t>
  </si>
  <si>
    <t>Verificación de puntos de anclaje .</t>
  </si>
  <si>
    <t>Fracturas, golpes, muerte</t>
  </si>
  <si>
    <t>Fatiga física, lesiones osteomusculares por movimiento repetitivos</t>
  </si>
  <si>
    <t>Uso de ayudas mecánica</t>
  </si>
  <si>
    <t xml:space="preserve">Fatiga física, lesiones osteomusculares </t>
  </si>
  <si>
    <t>Uso de gafas de seguridad</t>
  </si>
  <si>
    <t>Trabajo sobre la estructura para nivelar las formaletas</t>
  </si>
  <si>
    <t xml:space="preserve">Fracturas, golpes, muerte </t>
  </si>
  <si>
    <t>Levantamiento inadecuado de las formaletas.</t>
  </si>
  <si>
    <t xml:space="preserve">Caída de personas a causa de trabajo a borde de placa al instalar los andamios voladizos </t>
  </si>
  <si>
    <t>Múltiples lesiones, muerte.</t>
  </si>
  <si>
    <t>Orden y aseo</t>
  </si>
  <si>
    <t>Uso de arnés de seguridad</t>
  </si>
  <si>
    <t>Esfuerzo al levantar los andamios voladizos para ser instalados</t>
  </si>
  <si>
    <t>Fatiga física, lesiones osteomusculares por sobreesfuerzos.</t>
  </si>
  <si>
    <t xml:space="preserve">Uso de los elementos de protección personal, trabajo en equipo </t>
  </si>
  <si>
    <t xml:space="preserve">Caída de personas a causa de trabajo a borde de placa al retirar los andamios voladizos </t>
  </si>
  <si>
    <t>Esfuerzo al levantar los andamios voladizos para ser retirados</t>
  </si>
  <si>
    <t>Trabajo en equipo</t>
  </si>
  <si>
    <t>Uso de gafas de seguridad, ropa de trabajo, guantes de seguridad, casco</t>
  </si>
  <si>
    <t>Esfuerzo al levantar la formaleta para ser clasificada</t>
  </si>
  <si>
    <t>Movimientos repetitivos al manejo de herramientas manuales</t>
  </si>
  <si>
    <t>Bipedestación prolongada a causa de las condiciones de trabajo</t>
  </si>
  <si>
    <t>Exposición a ruido intermitente por el golpeo de las herramientas y la pulidora</t>
  </si>
  <si>
    <t>Llevar estos elementos hasta el almacén</t>
  </si>
  <si>
    <t>Caídas a mismo y distinto nivel, golpes.</t>
  </si>
  <si>
    <t>Exposición a descargas eléctricas por manipulación de equipos energizados.</t>
  </si>
  <si>
    <t>Electrización, electrocución e incendios</t>
  </si>
  <si>
    <t>Heridas en la piel por manipulación de elementos cortantes y punzantes, manipulación de herramienta de mano y mecánica</t>
  </si>
  <si>
    <t>Exposición a ruido por uso de pulidoras y tronzadoras</t>
  </si>
  <si>
    <t xml:space="preserve">Aseo y orden </t>
  </si>
  <si>
    <t>Instalar puntos de anclaje que me permitan el desarrollo seguro de trabajo en alturas, mallas de seguridad</t>
  </si>
  <si>
    <t>Uso de gafas</t>
  </si>
  <si>
    <t>Trabajo sobre la cubierta para asegurar las tejas</t>
  </si>
  <si>
    <t>Levantamiento inadecuado de cargas por manipulación de cerchas y párales</t>
  </si>
  <si>
    <t>Caída de objetos de un nivel superior al poner los pescantes</t>
  </si>
  <si>
    <t>Uso de los elementos de protección personal. Para trabajo seguro en alturas</t>
  </si>
  <si>
    <t>Manipular guaya para los andamios colgantes y enrollarla en el tornillo sin fin.</t>
  </si>
  <si>
    <t xml:space="preserve">Capacitaciones levantamiento de cargas y postura </t>
  </si>
  <si>
    <t>Levantamiento inadecuado de cargas por manipulación los andamios</t>
  </si>
  <si>
    <t>Trabajo sobre la estructura del andamio</t>
  </si>
  <si>
    <t>Trabajo sobre andamios</t>
  </si>
  <si>
    <t>Movimientos repetitivos al manejo de herramientas de impacto</t>
  </si>
  <si>
    <t>Proyección de partículas al picar muros y placas</t>
  </si>
  <si>
    <t>Golpes, rasguños en la piel, lesiones en los ojos.</t>
  </si>
  <si>
    <t>Exposición a ruido por uso de herramienta de impacto</t>
  </si>
  <si>
    <t>Contacto con sustancias químicas por exposición a mortero</t>
  </si>
  <si>
    <t>Enfermedades circulatorias miembros inferiores, fatiga.</t>
  </si>
  <si>
    <t>N/A</t>
  </si>
  <si>
    <t>Heridas en la piel por manipulación de elementos cortantes y punzantes, manipulación de herramienta de mano para cortar la tubería</t>
  </si>
  <si>
    <t>Levantamiento inadecuado de cargas por manipulación de cable</t>
  </si>
  <si>
    <t>Enfermedades circulatorias miembros inferiores, fatiga. Lesiones osteomusculares a nivel de miembros superiores, tendinitis, síndrome del túnel del carpo</t>
  </si>
  <si>
    <t>Caída de personas a causa de trabajo en andamios</t>
  </si>
  <si>
    <t>Caída de objetos de un nivel superior al trabajar sobre andamios</t>
  </si>
  <si>
    <t>Contacto con sustancias químicas por manipulación de ácidos</t>
  </si>
  <si>
    <t>Contacto con sustancias químicas por manipulación de pinturas y solventes</t>
  </si>
  <si>
    <t>Movimientos repetitivos al pintar manualmente la fachada</t>
  </si>
  <si>
    <t>Levantamiento inadecuado de cargas por manipulación del enchape. Movimientos repetitivos para almacenar el enchape.</t>
  </si>
  <si>
    <t>Levantamiento inadecuado de cargas por manipulación de enchape y pegantes</t>
  </si>
  <si>
    <t>Exposición a ruido por uso de herramientas de corte</t>
  </si>
  <si>
    <t>Levantamiento inadecuado de cargas por manipulación de puertas, marcos y ventanas. Movimientos repetitivos para almacenar estos elementos.</t>
  </si>
  <si>
    <t>Levantamiento inadecuado de cargas por manipulación de puertas, marcos y ventanas.</t>
  </si>
  <si>
    <t>Subir escaleras con los elementos requeridos</t>
  </si>
  <si>
    <t>Caída de objetos de un nivel superior al ubicar las ventanas</t>
  </si>
  <si>
    <t>Levantamiento inadecuado de cargas por manipulación de puertas marcos y ventanas</t>
  </si>
  <si>
    <t>Levantamiento inadecuado de cargas por manipulación de los aparatos sanitarios. Movimientos repetitivos para almacenar estos elementos.</t>
  </si>
  <si>
    <t>Levantamiento inadecuado de cargas por manipulación de aparatos sanitarios.</t>
  </si>
  <si>
    <t>Llevar estos elementos hasta el área</t>
  </si>
  <si>
    <t>Contacto con sustancias químicas de limpieza</t>
  </si>
  <si>
    <t>Uso de medidores de aire que nos ayuden a identificar la contaminación del aire</t>
  </si>
  <si>
    <t>Movimientos repetitivos por manipulación de escobas</t>
  </si>
  <si>
    <t>Subir y bajar escaleras</t>
  </si>
  <si>
    <t>Levantamiento inadecuado de cargas por manipulación de los vidrios</t>
  </si>
  <si>
    <t>Heridas en la piel por manipulación de elementos cortantes</t>
  </si>
  <si>
    <t>Contacto con sustancias químicas por manipulación de pegantes</t>
  </si>
  <si>
    <t>Caída de objetos de un nivel superior al poner los vidrios</t>
  </si>
  <si>
    <t>Construir estantes adecuados para material</t>
  </si>
  <si>
    <t>Levantamiento inadecuado de cargas por manipulación de cable.</t>
  </si>
  <si>
    <t xml:space="preserve">Uso de ayuda mecánica. </t>
  </si>
  <si>
    <t>Levantamiento inadecuado de cargas por manipulación de vegetación y tierra</t>
  </si>
  <si>
    <t>Utilización de maquinaria para  para disminuir  fuerza  manual</t>
  </si>
  <si>
    <t>Quemaduras, deshidratación, fatiga</t>
  </si>
  <si>
    <t>Levantamiento inadecuado de cargas por manipulación de tubos metálicos</t>
  </si>
  <si>
    <t>Transito de vehículos para remoción de tierra</t>
  </si>
  <si>
    <t>Uso de ayuda mecánica para el descargue del alcantarillado</t>
  </si>
  <si>
    <t>Levantamiento inadecuado de cargas por manipulación andenes</t>
  </si>
  <si>
    <t>Levantamiento inadecuado de cargas por manipulación de malla eslabonada</t>
  </si>
  <si>
    <t>Levantamiento inadecuado de cargas por manipulación de equipos, herramienta y materiales</t>
  </si>
  <si>
    <t>Caída de objetos al almacenar estos elementos</t>
  </si>
  <si>
    <t>Golpes, machucones, contusiones.</t>
  </si>
  <si>
    <t>Levantamiento inadecuado de cargas por manipulación de madera.</t>
  </si>
  <si>
    <t>Levantamiento inadecuado de cargas por manipulación de material</t>
  </si>
  <si>
    <t>1/</t>
  </si>
  <si>
    <t>Instalar señalización de transito en la vial</t>
  </si>
  <si>
    <t>Señalización y demarcación de senderos  peatonales, y capacitación al personal de su uso, prohibir el uso de audífonos dentro de las zonas de trabajo</t>
  </si>
  <si>
    <t xml:space="preserve">Posiciones incomodas por plano de trabajo deficiente </t>
  </si>
  <si>
    <t>Uso de ayuda mecánica para el montaje de la maquinaria</t>
  </si>
  <si>
    <t>Electrización, electrocución e incendios, quemaduras internas.</t>
  </si>
  <si>
    <t>Señalización y demarcación del áreas.</t>
  </si>
  <si>
    <t>Inspeccionar tableros eléctricos, realizar mediciones de energía para verificar amperaje</t>
  </si>
  <si>
    <t>Capacitación al personal sobre riesgo eléctrico</t>
  </si>
  <si>
    <t xml:space="preserve">Físico : radiación ionizante </t>
  </si>
  <si>
    <t xml:space="preserve">Inspección de herramientas </t>
  </si>
  <si>
    <t>Usar plataformas para acceder a las partes elevadas</t>
  </si>
  <si>
    <t>Exposición a ruido intermitente por el golpeo de las herramientas.</t>
  </si>
  <si>
    <t>Movimientos inapropiados al levantarse, agacharse y girar durante el proceso de paleado de escombro</t>
  </si>
  <si>
    <t>Llevar la carretilla hasta el lugar asignado</t>
  </si>
  <si>
    <t>Inspeccionar maquinaria, implementar señalización del sitio de trabajo, capacitar al personal</t>
  </si>
  <si>
    <t>TUCANES</t>
  </si>
  <si>
    <t>Heridas en la piel, caída de objetos en los ojos</t>
  </si>
  <si>
    <t>Maltrato en las extremidades por manipulación de válvulas ,manejo de llaves de tubo para asegurar conexiones.</t>
  </si>
  <si>
    <t>Capacitación higiene postural, hacer ejercicios de calistenia</t>
  </si>
  <si>
    <t>Capacitación al personal sobre trabajo seguro en alturas</t>
  </si>
  <si>
    <t>Uso de ventilación natural</t>
  </si>
  <si>
    <t>Puntos de hidratación. Señalización del área de trabajo</t>
  </si>
  <si>
    <t>Uso de casco, botas de seguridad, tapa oídos de inserción.</t>
  </si>
  <si>
    <t>Des energizar</t>
  </si>
  <si>
    <t>Exposición a accidentes de transito al trasladarse de un punto a otro</t>
  </si>
  <si>
    <t>Fracturas, muerte</t>
  </si>
  <si>
    <t>Biomecánico: movimientos repetitivos</t>
  </si>
  <si>
    <t>Charla de buen trato interpersonal</t>
  </si>
  <si>
    <t>Fracturas, golpes,  muerte</t>
  </si>
  <si>
    <t>Instalar puntos de anclaje que me permitan el desarrollo seguro de trabajo en alturas.</t>
  </si>
  <si>
    <t>Uso de ayuda mecánica para el descargue de la maquinaria</t>
  </si>
  <si>
    <t>Levantamiento inadecuado de cargas por manipulación de varillas y concreto usadas en la elaboración de una placa para soporte del equipo</t>
  </si>
  <si>
    <t>Uso de elementos de protección contraídas.</t>
  </si>
  <si>
    <t>Transito de vehículos para remoción del material vegetal dentro de la obra</t>
  </si>
  <si>
    <t>Encuentro con animales e insectos al retirar el material vegetal</t>
  </si>
  <si>
    <t>Control de redes de aguas lluvias y negras, manejo de residuos</t>
  </si>
  <si>
    <t>Heridas en la piel por manipulación de elementos cortantes y punzantes, manipulación de herramienta de mano para podar y talar vegetación</t>
  </si>
  <si>
    <t>Inspecciones de equipos.</t>
  </si>
  <si>
    <t>Transito de vehículos para evacuación de tierra dentro de la obra</t>
  </si>
  <si>
    <t>Tapar el material  de excavación que este en el volcó para evitar la caída de escombros</t>
  </si>
  <si>
    <t>Señalización de áreas, iluminación artificial, mantenimiento preventivo y correctivo</t>
  </si>
  <si>
    <t>Capacitación al personal sobre manejo seguro de herramientas, inspecciones de seguridad</t>
  </si>
  <si>
    <t>Contacto con sustancias químicas por exposición a solventes y aditivos</t>
  </si>
  <si>
    <t xml:space="preserve">Levantamiento inadecuado de cargas por manipulación de carretilla </t>
  </si>
  <si>
    <t>Terrenos inestables o de difícil acceso</t>
  </si>
  <si>
    <t>Uso de ayuda mecánica para el levantarle balde con concreto.</t>
  </si>
  <si>
    <t>Levantamiento inadecuado de cargas por manipulación  concreto.</t>
  </si>
  <si>
    <t>Levantamiento inadecuado de cargas por manipulación de varillas.</t>
  </si>
  <si>
    <t xml:space="preserve">Exámenes médicos ocupacionales, inducción para el cargo, dotación impermeable para labores </t>
  </si>
  <si>
    <t>Enfermedades respiratorias crónicas</t>
  </si>
  <si>
    <t>Radiaciones no ionizantes, por  exposición continua al sol.</t>
  </si>
  <si>
    <t>Dermatitis crónica por exposición continua a los rayos del sol.</t>
  </si>
  <si>
    <t>Físico.               Ruido</t>
  </si>
  <si>
    <t>Rinitis, afecciones respiratorias crónicas, irritación de los ojos conjuntivitis</t>
  </si>
  <si>
    <t xml:space="preserve">Afecciones respiratorias crónicas leves </t>
  </si>
  <si>
    <t>Químico. Humos no metálicos.</t>
  </si>
  <si>
    <t>Enfermedades cutáneas, dermatitis crónica</t>
  </si>
  <si>
    <t>Evitar acumulación de aguas contaminadas en la obra, campañas de orden y aseo para prevenir la  aparición de plagas.</t>
  </si>
  <si>
    <t>Manipulación de herramientas y elementos para ajuste y amarre</t>
  </si>
  <si>
    <t>Ascenso y descenso hasta y desde la cabina de control de la torre grúa</t>
  </si>
  <si>
    <t>Caídas desde nivel superior, politraumatismos  o muerte</t>
  </si>
  <si>
    <t xml:space="preserve">Instalar línea de vida vertical con freno de gancho doble seguro, desde la base de la cabina hasta la base de la torre, </t>
  </si>
  <si>
    <t xml:space="preserve">Movilización de cargas izadas </t>
  </si>
  <si>
    <t>Perdidas matariles considerables, politraumatismos, muerte</t>
  </si>
  <si>
    <t>Caídas al mismo nivel por irregularidades en el suelo o acumulación de materiales en el área de trabajo</t>
  </si>
  <si>
    <t>Lesiones osteomusculares, lumbalgias crónicas.</t>
  </si>
  <si>
    <t xml:space="preserve">Caída de la carga durante la movilización por deficiencias en al aseguramiento. </t>
  </si>
  <si>
    <t>Stress laboral, enfermedades digestivas, cambios en el comportamiento.</t>
  </si>
  <si>
    <t>Postura bípeda continua durante el amarre de las cargas</t>
  </si>
  <si>
    <t>Dolores lumbares crónicos y de articulaciones en miembros inferiores</t>
  </si>
  <si>
    <t>Reemplazar los vehículos mas viejos por algunos en mejores condiciones</t>
  </si>
  <si>
    <t>Carga mental, características de la tarea, niveles altos de responsabilidad</t>
  </si>
  <si>
    <t>Stress ocupacional,  cefaleas crónicas, rigidez muscular, cambios en el humor.</t>
  </si>
  <si>
    <t>Organización de la tarea, trato con diferentes niveles jerárquicos durante la ejecución.</t>
  </si>
  <si>
    <t>Stress ocupacional, malas relaciones laborales, cefaleas crónicas, rigidez muscular, cambios en el humor.</t>
  </si>
  <si>
    <t>Inspección de la maquinaria</t>
  </si>
  <si>
    <t>Exámenes médicos ocupacionales, charlas, prevención de lesiones musculares y articulares</t>
  </si>
  <si>
    <t>Reemplazar la suspensión de la silla en la cabina del operador</t>
  </si>
  <si>
    <t>Manipulación de herramientas para mantenimiento preventivo de las maquinas.</t>
  </si>
  <si>
    <t>Lesiones graves en la manos, enucleación y/o amputación.</t>
  </si>
  <si>
    <t>Perdidas materiales considerables, politraumatismos, muerte</t>
  </si>
  <si>
    <t>Lumbalgias crono nicas, hernia discal</t>
  </si>
  <si>
    <t>Proveer al operador de una silla como que atenúa las consecuencias por exposición continua.</t>
  </si>
  <si>
    <t>Dolores musculo esqueléticos.</t>
  </si>
  <si>
    <t xml:space="preserve">Uso de guantes de caucho tipo mosquetero, gafas de  seguridad, botas de caucho con punta de acero, mascarilla doble filtro tapa oídos de inserción y tipo copa, delantal impermeable  </t>
  </si>
  <si>
    <t>Laceraciones, pensamientos, rasguños superficiales</t>
  </si>
  <si>
    <t>Químico :quemaduras</t>
  </si>
  <si>
    <t>Aplicar el desmoldan té a las formaletas</t>
  </si>
  <si>
    <t>Uso de elementos de protección contra caídas</t>
  </si>
  <si>
    <t>Golpear con el chapulín la formaleta para compactar el concreto</t>
  </si>
  <si>
    <t>Proyección de partículas al desmontar y golpear la formaleta</t>
  </si>
  <si>
    <t>Reporte de actos y condiciones inseguras, inspección de puestos de trabajo y capacitaciones en riesgo biomecánico</t>
  </si>
  <si>
    <t>Señalización y demarcación  de las áreas de trabajo,</t>
  </si>
  <si>
    <t>Proyección de partículas al golpear la formaleta con las herramientas, y por el pulido con grata</t>
  </si>
  <si>
    <t>Exposición a polvo a causa de limpiar las formaletas con grata</t>
  </si>
  <si>
    <t>Uso de equipo congraciadas</t>
  </si>
  <si>
    <t>Uso de equipo contra ciadas</t>
  </si>
  <si>
    <t>Levantamiento inadecuado de cargas por manipulación de parales y forza</t>
  </si>
  <si>
    <t>Uso de ayuda mecánica para subir los parales y la forza</t>
  </si>
  <si>
    <t>Caída de la formaleta.</t>
  </si>
  <si>
    <t>Caída de objetos de un nivel superior al quitar la armadura</t>
  </si>
  <si>
    <t>Caída de objetos de un nivel superior al poner a la formaleta</t>
  </si>
  <si>
    <t>Levantamiento inadecuado de cargas por manipulación de la forza.</t>
  </si>
  <si>
    <t>Caída de objetos de un nivel superior al retirar la formaleta</t>
  </si>
  <si>
    <t>Caída de la formaleta al ser clasificada</t>
  </si>
  <si>
    <t>Fatiga física, lesiones osteomusculares por sobreesfuerzos prolongados. Alteraciones y lesiones músculo esqueléticas (tendinitis, desgarros, distensiones, etc.)</t>
  </si>
  <si>
    <t>Uso de botas de seguridad, tapabocas doble filtro.</t>
  </si>
  <si>
    <t>Enfermedades respiratorias, irritaciones en la piel y ojos, quemaduras en la piel, incendios, explosiones</t>
  </si>
  <si>
    <t>Sustitución del gas</t>
  </si>
  <si>
    <t xml:space="preserve">Exposición a caídas de nivel superior a 1,50m </t>
  </si>
  <si>
    <t>Proyección de partículas al golpear el objeto a demoler con las herramientas</t>
  </si>
  <si>
    <t>Exposición a polvo a causa de la demolición</t>
  </si>
  <si>
    <t>Exposición a polvo a causa de palear el escombro</t>
  </si>
  <si>
    <t>Exposición a ruido intermitente generado por la maquina y la demolición</t>
  </si>
  <si>
    <t>Exposición a ruido generado por la maquina y el escombro</t>
  </si>
  <si>
    <t>Exposición a polvo a causa del cargue del escombro</t>
  </si>
  <si>
    <t>Levantamiento inadecuado de cargas por manipulación del martillo y mangueras.</t>
  </si>
  <si>
    <t>Uso de líquidos inflamables para el funcionamiento del compresor</t>
  </si>
  <si>
    <t>Enfermedades respiratorias, irritaciones en la piel y ojos, incendios</t>
  </si>
  <si>
    <t>Exposición a ruido a causa del uso del martillo neumático</t>
  </si>
  <si>
    <t>Exposición a vibraciones a causa del martilleo del martillo neumático</t>
  </si>
  <si>
    <t>Uso de maquinaria para la demolición</t>
  </si>
  <si>
    <t>Vías de transito irregular o en mal estado</t>
  </si>
  <si>
    <t>Inspección de vehículos</t>
  </si>
  <si>
    <t>Ruido ambiental causado por el transito vehicular o propio del vehículo.</t>
  </si>
  <si>
    <t>Físico. Ruido</t>
  </si>
  <si>
    <t>Polvo generado por el transito de los vehículos en zonas con vías en mal estado</t>
  </si>
  <si>
    <t>Químico. Material particulado.</t>
  </si>
  <si>
    <t>Rinitis, enfermedades respiratorias crónicas, irritación de los ojos conjuntivitis</t>
  </si>
  <si>
    <t xml:space="preserve">Caída de la carga durante el desplazamiento por deficiencias en al aseguramiento. </t>
  </si>
  <si>
    <t xml:space="preserve">Movilización de las cargas dentro de la obra senderos vehiculares irregulares. </t>
  </si>
  <si>
    <t>Físico.          Ruido</t>
  </si>
  <si>
    <t>Humos, generados por las maquinas y equipos de combustión interna (ph, camiones, cargador, etc.)</t>
  </si>
  <si>
    <t>Operación de equipos y herramientas para la movilización e izaje de cargas.</t>
  </si>
  <si>
    <t>Caída de la carga suspendida, golpes, lesiones de diferente gravedad, muerte</t>
  </si>
  <si>
    <t>Rotación de posturas (sentado y de pie), durante la operación de camiones y equipos para el izaje de cargas.</t>
  </si>
  <si>
    <t>Ruido ambiental causado por el propio vehículo.</t>
  </si>
  <si>
    <t>Aplastamiento, descarga violenta del equipo debido a la grúa</t>
  </si>
  <si>
    <t>Mecánico:</t>
  </si>
  <si>
    <t>Capacitación al personal sobre manejo seguro de exposición al equipo de computo</t>
  </si>
  <si>
    <t>Exposición al material particulado (polvo) por ambiente de obra</t>
  </si>
  <si>
    <t>Controles de Ingeniería</t>
  </si>
  <si>
    <t>ADECUACIÓN DEL TERRENO</t>
  </si>
  <si>
    <t>RASPADO Y LIMPIEZA DE ZONAS DE TRABAJO</t>
  </si>
  <si>
    <t>VOLQUETAS, RETROEXCAVADORA, HERRAMIENTAS MANUALES</t>
  </si>
  <si>
    <t>RECEBO</t>
  </si>
  <si>
    <t>INSTALACIÓN DE CERRAMIENTO</t>
  </si>
  <si>
    <t>ESCAVADO DE HUECOS, INSTALACIÓN DE POLINES Y INSTALACIÓN DE LATA O TEJA DE ZINC U/O POLI SOMBRA VERDE</t>
  </si>
  <si>
    <t>NIVEL,AHOYADORA,BARRA,PALA,MARTILLO.</t>
  </si>
  <si>
    <t>POLINES DE MADERA, PUNTILLA, TEJA ZINC Y POLI SOMBRA VERDE</t>
  </si>
  <si>
    <t>CAMPAMENTO, INGRESAR LOS EQUIPOS Y HERRAMIENTA NECESARIOS</t>
  </si>
  <si>
    <t>INGRESO DE  MATERIAL Y HERRAMIENTAS A LA OBRA</t>
  </si>
  <si>
    <t>VEHÍCULOS PARA TRANSPORTE DE CARGA PESADA, ANCHA Y LARGA.</t>
  </si>
  <si>
    <t>ADECUACIÓN DE ZONAS</t>
  </si>
  <si>
    <t>ADECUAR LA ZONAS DE TRABAJO PARA INICIO DE CONSTRUCCIÓN</t>
  </si>
  <si>
    <t>VOLQUETAS ,RETROEXCAVADORA,NIVEL.PALA,BARRA,BOGE, VIBRO COMPACTADOR.</t>
  </si>
  <si>
    <t>RECEBOS, MORTEROS Y CONCRETOS</t>
  </si>
  <si>
    <t xml:space="preserve"> FUNDIR LA PLACA DE PISO</t>
  </si>
  <si>
    <t>FUNDIR PLACAS PARA REPLANTEO DE ZONAS DE TRABAJO</t>
  </si>
  <si>
    <t>TROMPO, BOGE,PALA,BOQUILLERA.</t>
  </si>
  <si>
    <t>CEMENTO, GRAVA, ARENA.</t>
  </si>
  <si>
    <t>LEVANTAR LOS MUROS</t>
  </si>
  <si>
    <t>PEGADO DE BLOQUE</t>
  </si>
  <si>
    <t>NIVEL,PALUSTRE,BATEA.</t>
  </si>
  <si>
    <t>CEMENTO, ARENA PEÑA, BLOQUE.</t>
  </si>
  <si>
    <t>INSTALAR EL TECHO</t>
  </si>
  <si>
    <t>COLOCACIÓN DE TEJA</t>
  </si>
  <si>
    <t>MARTILLO,BICHIROQUE.</t>
  </si>
  <si>
    <t>TEJA Y AMARRES</t>
  </si>
  <si>
    <t>INSTALAR LA RED HIDROSANITARIA PROVISIONALES.</t>
  </si>
  <si>
    <t>ADECUAR ZONA DE UBICACIÓN BAÑOS PORTÁTILES</t>
  </si>
  <si>
    <t>PICA, PALA, BOGUE, METRO.</t>
  </si>
  <si>
    <t>INSTALAR LOS SANITARIOS</t>
  </si>
  <si>
    <t>COLOCAR LOS BAÑOS PORTÁTILES EN ZONAS DE UBICACIÓN</t>
  </si>
  <si>
    <t>NIVELAR EL TERRENO DISPUESTO PARA UBICAR LA MAQUINARIA</t>
  </si>
  <si>
    <t>NIVELAR Y APLANAR TERRENO</t>
  </si>
  <si>
    <t>RETROEXCAVADORA,NIVEL,PALA,VOLAQUETAS.</t>
  </si>
  <si>
    <t>DESCARGUE DE LA MAQUINARIA</t>
  </si>
  <si>
    <t>SITUAR LA MAQUINARIA EN SITIO ADECUADO PARA SU INSTALACIÓN</t>
  </si>
  <si>
    <t xml:space="preserve">CAMA BAJA,TORREGRUA TELESCÓPICA </t>
  </si>
  <si>
    <t>FUNDIR LA PLACA PARA SOPORTE DE LA TORRE GRÚA</t>
  </si>
  <si>
    <t>CONSTRUIR PLACA  DE SOPORTE PARA LA TORRE  GRUA</t>
  </si>
  <si>
    <t>RETROEXCAVADORA,NIVEL,PALA, PALUSTRE, TROMPO, VAGUÉ, VOLQUETA.</t>
  </si>
  <si>
    <t>ACERO,ALAMBRE,CONCRETO</t>
  </si>
  <si>
    <t>MONTAJE DE LA MAQUINA</t>
  </si>
  <si>
    <t>INSTALAR I ARMAR LA TORRE GRÚA, SILO Y MEZCLADORA DE CONCRETO</t>
  </si>
  <si>
    <t xml:space="preserve">TORRE GRÚA TELESCÓPICA </t>
  </si>
  <si>
    <t xml:space="preserve"> DESCAPOTE</t>
  </si>
  <si>
    <t>RETIRO DE CAPA VEGETAL DE LA ZONA DE  CONSTRUCCIÓN</t>
  </si>
  <si>
    <t>RETROEXCAVADORA, VOLQUETAS.</t>
  </si>
  <si>
    <t>REMOCIÓN DE TIERRA</t>
  </si>
  <si>
    <t>RETIRO DE TIERRA DE EXCAVACIÓN</t>
  </si>
  <si>
    <t>RETROEXCAVADORA Y VOLQUETAS</t>
  </si>
  <si>
    <t>RETIRO DE MATERIAL DE LA OBRA</t>
  </si>
  <si>
    <t>TRASLADO DE RESIDUOS DE EXCAVACIÓN</t>
  </si>
  <si>
    <t>VOLQUETAS, RETROEXCAVADORA.</t>
  </si>
  <si>
    <t>MESCLADO DE CONCRETO</t>
  </si>
  <si>
    <t>CREAR UNA MESCLA DE CONCRETO A BASE DE AGREGADOS Y ADITIVOS</t>
  </si>
  <si>
    <t>MESCLADORA,SILO,INYECTOR NEUMÁTICO</t>
  </si>
  <si>
    <t>ARENA, GRAVA, CEMENTO, ADITIVOS, AGUA.</t>
  </si>
  <si>
    <t>VACIAR LA MEZCLA</t>
  </si>
  <si>
    <t>RETIRAR LA MESCLA DE LA MESCLADORA</t>
  </si>
  <si>
    <t>BUGE, PALA, BALDE TORRE GRÚA.</t>
  </si>
  <si>
    <t>MESCLA DE CONCRETO</t>
  </si>
  <si>
    <t>LLEVAR DE FORMA MANUAL LA MEZCLA</t>
  </si>
  <si>
    <t>TRASLADAR EL CONCRETO A LAS ZONAS DE TRABAJO</t>
  </si>
  <si>
    <t>BUGE, PALA .</t>
  </si>
  <si>
    <t>LLEVAR LA MEZCLA EN EL BALDE DE LA TORRE GRÚA</t>
  </si>
  <si>
    <t>TORRE GRÚA Y BALDE</t>
  </si>
  <si>
    <t>: EXCAVAR EL TERRENO PARA LAS VIGAS DE CIMENTACIÓN</t>
  </si>
  <si>
    <t xml:space="preserve">CAVAR </t>
  </si>
  <si>
    <t>PICA Y PALA</t>
  </si>
  <si>
    <t>INSTALAR TUBERÍA HIDROSANITARIA Y ELÉCTRICA</t>
  </si>
  <si>
    <t>COLOCAR LA TUBERÍA PARA LAS REDES HIDROSANITARIAS</t>
  </si>
  <si>
    <t>SEGUETA</t>
  </si>
  <si>
    <t>LIMPIADOR PVC, PEGANTE PVC</t>
  </si>
  <si>
    <t>FUNDIR LA PLACA DE LIMPIEZA</t>
  </si>
  <si>
    <t>FUNDIDO DE CONCRETO POBRE DE BAJA RESISTENCIA</t>
  </si>
  <si>
    <t>RETROEXCAVADORA,BOGE,PALA.</t>
  </si>
  <si>
    <t>AMARRAR EL HIERRO PARA LAS VIGAS DE CIMENTACIÓN</t>
  </si>
  <si>
    <t>FORMADO DE HIERRO DE VIGAS</t>
  </si>
  <si>
    <t>BICHIROQUE,ALICATE.</t>
  </si>
  <si>
    <t>ALAMBRE Y VARILLAS DE HIERRO</t>
  </si>
  <si>
    <t>FUNDIR LAS VIGAS DE CIMENTACIÓN</t>
  </si>
  <si>
    <t>LLENADO CON CONCRETO DE LAS BOGE DE CIMENTACIÓN</t>
  </si>
  <si>
    <t>FORMALETA EN MADERA,PARALES,MARTILLO,PALA,BALDE,PALUSTRE.</t>
  </si>
  <si>
    <t>TORRE GRÚA: MOVILIZACIÓN DE CARGAS SUSPENDIDAS</t>
  </si>
  <si>
    <t>TRASLADO DE MATERIALES</t>
  </si>
  <si>
    <t>PUENTE GRÚA</t>
  </si>
  <si>
    <t xml:space="preserve">OPERACIÓN DE MAQUINARIA </t>
  </si>
  <si>
    <t>OPERAR LAS MAQUINARIA  PARA REALIZAR LAS DIFERENTES TAREAS DE OBRA</t>
  </si>
  <si>
    <t>CARGADOR, RETROEXCAVADORA, APISONADORA, MINI CARGADOR.</t>
  </si>
  <si>
    <t>ARMAR LA ESTRUCTURA PARA EL ENCANILLADLO</t>
  </si>
  <si>
    <t>ARMADO DE FORMALETA METÁLICA PARA EL FUNDIDO DE PLACAS</t>
  </si>
  <si>
    <t>LAMINAS DE FORMALETA, MARTILLO, BICHIROQUE.</t>
  </si>
  <si>
    <t>VARILLA, ALAMBRE</t>
  </si>
  <si>
    <t>PONER LAS CAMILLAS EN LA ESTRUCTURA</t>
  </si>
  <si>
    <t>INSTALAR LA FORMALETA PARA LA PLACA</t>
  </si>
  <si>
    <t>MARTILLO, PUNTERO</t>
  </si>
  <si>
    <t>FORMALETA,PINES,ALINEADORES,CABALLOS.</t>
  </si>
  <si>
    <t>INSTALAR LOS TESTEROS PARA LA PLACA</t>
  </si>
  <si>
    <t>INSTALAR FORMALETA ALREDEDOR DE LA PLACA</t>
  </si>
  <si>
    <t>MARTILLO, PUNTERO.</t>
  </si>
  <si>
    <t>LLEVAR EL HIERRO AL ÁREA</t>
  </si>
  <si>
    <t>TRASLADAR EL HIERRO DE LOS BURROS A LA ZONA DE ARMADO</t>
  </si>
  <si>
    <t>TORRE GRÚA,</t>
  </si>
  <si>
    <t>ESTROBOS</t>
  </si>
  <si>
    <t>AMARRAR EL HIERRO PARA VIGAS</t>
  </si>
  <si>
    <t>ARMAR EL HIERRO DE LA PLACA</t>
  </si>
  <si>
    <t>CIZALLA,BICHIROQUE, ALICATES.</t>
  </si>
  <si>
    <t>HIERRO, ALAMBRE</t>
  </si>
  <si>
    <t>FUNDIR LAS VIGAS Y VIGUETAS</t>
  </si>
  <si>
    <t>VACIADO DE CONCRETO</t>
  </si>
  <si>
    <t>TORRE GRÚA</t>
  </si>
  <si>
    <t>CONCRETO</t>
  </si>
  <si>
    <t>INSTALAR LAS MALLAS ELECTRO SOLDADAS PARA LA PLACA</t>
  </si>
  <si>
    <t>ARMADO DE HIERRO</t>
  </si>
  <si>
    <t>CIZALLA,BICHIROQUE, .</t>
  </si>
  <si>
    <t>MALLA ELECTRO SOLDADA  Y ALAMBRE</t>
  </si>
  <si>
    <t>PONER LA TUBERÍA HIDROSANITARIA, ELÉCTRICA Y DE GAS</t>
  </si>
  <si>
    <t>INSTALACIÓN DE TUBERÍA PARA GAS , AGUA, SANITARIAS</t>
  </si>
  <si>
    <t>SEGUETA, ALICATE.</t>
  </si>
  <si>
    <t>ALAMBRE, LIMPIADOR SEGUETA, GAS PROPANO, SOLDADURA PVC.</t>
  </si>
  <si>
    <t>FUNDIR LA PLACA</t>
  </si>
  <si>
    <t>VACIADO DE CONCRETO EN LA PLACA</t>
  </si>
  <si>
    <t>GRUA,BOGE,VIBRADOR,PALA, BOQUILLERA.</t>
  </si>
  <si>
    <t>DESCIMBRADO</t>
  </si>
  <si>
    <t>RETIRAR LA FORMALETA  DE PLACA</t>
  </si>
  <si>
    <t>BARRA,PICA,MARTILLO.</t>
  </si>
  <si>
    <t>FORMALETA</t>
  </si>
  <si>
    <t>CIMBRAR LA PLACA</t>
  </si>
  <si>
    <t>REPLANTEAR ELLOS MUROS DEL SIGUIENTE NIVEL</t>
  </si>
  <si>
    <t>CIMBRA</t>
  </si>
  <si>
    <t>MINERAL</t>
  </si>
  <si>
    <t>LLEVAR LOS BLOQUES O LADRILLOS AL ÁREA</t>
  </si>
  <si>
    <t>TRASIEGO DE MATERIAL</t>
  </si>
  <si>
    <t>CARRETILLA, TORRE GRÚA</t>
  </si>
  <si>
    <t>BLOQUE ESTRUCTURAL</t>
  </si>
  <si>
    <t>SUBIR EL MORTERO CON LA TORRE GRÚA AL ÁREA.</t>
  </si>
  <si>
    <t>MORTERO (MESCLA DE CEMENTO, ARENA DE PEÑA, ADITIVO TOXEMEN).</t>
  </si>
  <si>
    <t>CORTAR  LOS BLOQUES PARA SALIDA DE LAS TUBERÍAS</t>
  </si>
  <si>
    <t xml:space="preserve">FIGURAR BLOQUE </t>
  </si>
  <si>
    <t>CORTADORA DE LADRILLO, PULIDORA</t>
  </si>
  <si>
    <t>FORMADO DE MUROS EN MAMPOSTERÍA</t>
  </si>
  <si>
    <t>BOQUILLERA, PLOMADA, PALUSTRE, NIVEL</t>
  </si>
  <si>
    <t>BLOQUE , MORTERO, AGUA</t>
  </si>
  <si>
    <t>REPLANTEO DE MUROS Y COLUMNAS</t>
  </si>
  <si>
    <t>TRAZAR MUROS DEL SIGUIENTE NIVEL</t>
  </si>
  <si>
    <t>MANGUERA DE NIVEL,PLOMADA,CIMBRA,DECAMETRO.</t>
  </si>
  <si>
    <t>AMARRE EN ACERO DE MUROS Y COLUMNAS</t>
  </si>
  <si>
    <t>FORMADO DE LA ESTRUCTURA DE ACERO</t>
  </si>
  <si>
    <t>BICHIROQUE, MARTILLO, ENDEREZADORA DE HIERRO.</t>
  </si>
  <si>
    <t>VARILLAS, ALAMBRE.</t>
  </si>
  <si>
    <t>INSTALACIÓN HIDROSANITARIA Y DE EMERGENCIAS</t>
  </si>
  <si>
    <t>INSTALACIÓN DE TUBERÍA ELÉCTRICA E HIDROSANITARIA, GAS Y CONTRAINCENDIOS</t>
  </si>
  <si>
    <t>PALA,BARRA,BOGE, NIVEL,ALICATES,DESTONILLADOR, LLAVES PARA TUBO, TALADRO, ROSCADORA ELÉCTRICA</t>
  </si>
  <si>
    <t>TUBOS, LIMPIADOR PVC, SOLDADURA PVC</t>
  </si>
  <si>
    <t>INSTALACIÓN FORMALETA METÁLICA DE MUROS Y COLUMNAS</t>
  </si>
  <si>
    <t>ARMADO DE MUROS</t>
  </si>
  <si>
    <t>FORMALETA METALICA,PINES,ALINEADORES,CORBATAS,RODILLO.</t>
  </si>
  <si>
    <t>FUNDIDA DE MUROS Y COLUMNAS</t>
  </si>
  <si>
    <t>VACIADO CONCRETO</t>
  </si>
  <si>
    <t>GRUA,BALDE,VIBRADOR,PALUSTRE,MARTILLO(CHAPULÍN),PESAS.</t>
  </si>
  <si>
    <t>DESENCOFRADO DE FORMALETA</t>
  </si>
  <si>
    <t>RETIRAR LA FORMALETA DE LOS MUROS</t>
  </si>
  <si>
    <t>BARRA,MARTILLO,PICA,ANDAMIO.</t>
  </si>
  <si>
    <t xml:space="preserve">ARMADO DE LA FORMALETA DE LA PLACA </t>
  </si>
  <si>
    <t>ARMAR LA PLATAFORMA PARA LA FUNDIDA DEL SIGUIENTE NIVEL</t>
  </si>
  <si>
    <t>MARTILLO, PIN,</t>
  </si>
  <si>
    <t>FORMALETA METALICA,PINES ,ALINEADORES, PARALES.</t>
  </si>
  <si>
    <t>INSTALACIÓN MALLA ENTREPISO</t>
  </si>
  <si>
    <t>ARMADO DE HIERRO (MALLA)</t>
  </si>
  <si>
    <t>COLOCAR LA TUBERÍA DE PLACA</t>
  </si>
  <si>
    <t>INSTALACIÓN DE TESTEROS BORDE DE PLACA Y EXTERIORES</t>
  </si>
  <si>
    <t>FORMADO DE PLA</t>
  </si>
  <si>
    <t>MARTILLO.</t>
  </si>
  <si>
    <t>DESENCOFRADO DE FORMALETA DE BORDE DE PLACA Y EXTERIORES</t>
  </si>
  <si>
    <t>DESCIMBRAR LA PLACA</t>
  </si>
  <si>
    <t>MARTILLO, BARRA.</t>
  </si>
  <si>
    <t>LIMPIEZA Y ALMACENAMIENTO DE LA FORMALETA</t>
  </si>
  <si>
    <t>LIMPIAR Y ALMACENAR LA FORMALETA PARA LA ENTREGA AL PROVEEDOR</t>
  </si>
  <si>
    <t>PULIDORA, ESPÁTULA.</t>
  </si>
  <si>
    <t>SOLDAR CERCHAS, AMARRES, CORREAS</t>
  </si>
  <si>
    <t>ARMADO DE ESTRUCTURA PARA INSTALAR LA TEJA</t>
  </si>
  <si>
    <t>MARTILLO, GRÚA, EQUIPO DE SOLDADURA ELECTRICA,PORTAELECTRODO,PINZA DE MASA, EXTENSIÓN TRIFÁSICA, FLEXÓMETRO, PUNTERO, ENCENDEDOR, ZORRA DE TRANSPORTE DEL EQUIPO.</t>
  </si>
  <si>
    <t>PERFILES,SOLDADURA,CHASOS</t>
  </si>
  <si>
    <t>PLACA CUBIERTA Y VIGA CANAL</t>
  </si>
  <si>
    <t>ARMADO Y FUNDIDA DE VIGA CANAL Y PLACAS DE SIERRE</t>
  </si>
  <si>
    <t>LAMINAS DE FORMALETA,MARTILLO,VIBRADOR, BOQUILLERA METÁLICAS.</t>
  </si>
  <si>
    <t>VARILLA, ALAMBRE, MESCLA DE CONCRETO</t>
  </si>
  <si>
    <t>ACABADOS</t>
  </si>
  <si>
    <t>MONTAJE DE ANDAMIOS COLGANTES</t>
  </si>
  <si>
    <t>INSTALAR LAS GUAYAS DE SOPORTE DE LOS ANDAMIOS</t>
  </si>
  <si>
    <t>ALICATES, LLAVES DE TURCA</t>
  </si>
  <si>
    <t>ANCLAJES, GUAYAS, TRINQUETE, BARANDAL, TABLAS</t>
  </si>
  <si>
    <t>ARMADO DE ANDAMIOS</t>
  </si>
  <si>
    <t>ARMAR EL ANDAMIO PARA EL USO</t>
  </si>
  <si>
    <t>ALICATE, BICHIROQUE,</t>
  </si>
  <si>
    <t>ANCLAJES, GUAYAS, TRINQUETE, BARANDAL, TABLAS,POLISOMBRA.</t>
  </si>
  <si>
    <t>MAQUILLAR LA ESTRUCTURA</t>
  </si>
  <si>
    <t>RESANAR LAS ZONAS  DAÑADAS DE LA ESTRUCTURA</t>
  </si>
  <si>
    <t>PULIDORA, PALUSTRE, ESPÁTULA</t>
  </si>
  <si>
    <t>PAÑETAR LAS PAREDES</t>
  </si>
  <si>
    <t>RECUBRIR CON MESCLA DE CONCRETO LAS PAREDES</t>
  </si>
  <si>
    <t>BOQUILLERA, LLANA</t>
  </si>
  <si>
    <t>ADECUAR LOS PUNTOS HIDROSANITARIOS, Y DE GAS</t>
  </si>
  <si>
    <t>TALADRO, DESTORNILLADOR.</t>
  </si>
  <si>
    <t>ABRAZADERAS,TUBERIA,CHAZOS,SOLDADURAS PVC, TUBOS.</t>
  </si>
  <si>
    <t>CABLEAR</t>
  </si>
  <si>
    <t>REGENERAR  EL CABLEADO DE LAS INSTALACIONES ELECTICAS</t>
  </si>
  <si>
    <t>ZONDA, DESTORNILLADORES, ALICATES, PINZAS PELACABLES, PONCHADORA</t>
  </si>
  <si>
    <t>ALAMBRE DE COBRE</t>
  </si>
  <si>
    <t xml:space="preserve">PREPARACIÓN DE LAS SOLUCIONES PARA LIMPIEZA </t>
  </si>
  <si>
    <t>MEZCLAR LOS QUÍMICOS NECESARIOS</t>
  </si>
  <si>
    <t>BALDE</t>
  </si>
  <si>
    <t>ACIDO NÍTRICO, FLORIDICO Y AGUA.</t>
  </si>
  <si>
    <t>LAVADO DE LA FACHADA</t>
  </si>
  <si>
    <t>RETIRAR LOS SOBRANTES O MANCHAS DE MORTERO CON AYUDA DE ACIDO.</t>
  </si>
  <si>
    <t>TAPETE Y ESPÁTULA</t>
  </si>
  <si>
    <t>PINTAR LA FACHADA</t>
  </si>
  <si>
    <t>APLICAR PINTURA A LAS ZONAS DE LACHEADA Q VAN PINTADAS</t>
  </si>
  <si>
    <t>RODILLO, BROCHA</t>
  </si>
  <si>
    <t>PINTURA</t>
  </si>
  <si>
    <t>DESCARGUE DEL ENCHAPE</t>
  </si>
  <si>
    <t>RECIBIR EL ENCHAPE AL PROVEEDOR</t>
  </si>
  <si>
    <t>TABLETA</t>
  </si>
  <si>
    <t>ENCHAPAR LAS PAREDES Y PISOS</t>
  </si>
  <si>
    <t>INSTALAR LA BALDOSA DE LAS ZONAS HÚMEDAS Y ZONAS COMUNES</t>
  </si>
  <si>
    <t>CORTADORA DE BALDOSA, PULIDORA, PALUSTRE, LLANA METÁLICA ENDIENTADA, TENAZAS, MACETA, PUNTERO, NIVEL, BOQUILLERA</t>
  </si>
  <si>
    <t>TABLETA,PEGACOR,AGUA</t>
  </si>
  <si>
    <t>DESCARGAR LAS PUERTAS, MARCOS Y VENTANAS</t>
  </si>
  <si>
    <t>RECIBIR EL MATERIAL DE CARPINTERÍA METÁLICA</t>
  </si>
  <si>
    <t>PUERTAS Y VENTANAS</t>
  </si>
  <si>
    <t>LLEVAR LOS ELEMENTOS REQUERIDOS A LAS ÁREAS</t>
  </si>
  <si>
    <t>BUGE</t>
  </si>
  <si>
    <t>PUERTAS,VENTANAS,TABLETA,PEGACOR</t>
  </si>
  <si>
    <t>SOLDAR LOS MARCOS</t>
  </si>
  <si>
    <t>SOLDAR MARCOS PORTERÍA</t>
  </si>
  <si>
    <t>EQUIPO DE SOLADURA, CARETA</t>
  </si>
  <si>
    <t>SOLDADURA,PERFILERIA.</t>
  </si>
  <si>
    <t>DESCARGAR LOS APARATOS SANITARIOS</t>
  </si>
  <si>
    <t>RECIBIR MATERIAL AL PROVEEDOR</t>
  </si>
  <si>
    <t>TASAS,SISTERNAS,LAVAMANOS,ACSESORIOS.</t>
  </si>
  <si>
    <t>LLEVAR LOS APARATOS SANITARIOS A LAS ÁREAS</t>
  </si>
  <si>
    <t>BOGE</t>
  </si>
  <si>
    <t>INSTALAR LOS APARATOS</t>
  </si>
  <si>
    <t>NIVEL, SEGUETA, PALUSTRE, TALADRO, CHAZOS</t>
  </si>
  <si>
    <t>LIMPIAR LOS APARATOS</t>
  </si>
  <si>
    <t>INSTALAR BATERÍAS SANITARIAS</t>
  </si>
  <si>
    <t>ASEO FINO</t>
  </si>
  <si>
    <t>ALISTAR LOS APARTAMENTOS EN ASEO PARA ENTREGA AL PROPIETARIO</t>
  </si>
  <si>
    <t>ESCOBAS, CEPILLOS</t>
  </si>
  <si>
    <t>AGUA, JABÓN.</t>
  </si>
  <si>
    <t>INSTALAR TOMAS E INTERRUPTORES</t>
  </si>
  <si>
    <t>APARATIAR</t>
  </si>
  <si>
    <t xml:space="preserve">DESTORNILLADORES, ALICATE, PROBADOR </t>
  </si>
  <si>
    <t>TOMAS,INTERUPTORES.</t>
  </si>
  <si>
    <t>INSTALAR VENTANEARÍA</t>
  </si>
  <si>
    <t>COLOCAR LAS VENTANAS A LOS APARTAMENTOS</t>
  </si>
  <si>
    <t>TALADRO PERCUTORES, DESTORNILLADORES, PISTOLA PARA APLICACIÓN DE SIKAFLEX</t>
  </si>
  <si>
    <t>VENTANAS, CHASOS,</t>
  </si>
  <si>
    <t>INSTALACIÓN EQUIPOS ESPECIALES</t>
  </si>
  <si>
    <t>INGRESAR LOS EQUIPOS Y HERRAMIENTA REQUERIDOS</t>
  </si>
  <si>
    <t>TRASLADAR LOS EQUIPOS ASTA LA ZONA DE INSTALACIÓN</t>
  </si>
  <si>
    <t>BARRA, PUNTERO, ALICATES, ZONDA O ALAMBRÓN, PONCHADORAS HIDRÁULICA, PÉRTICAS, MULTÍMETRO, AMPERÍMETRO, TELURO METRO, TALADRO</t>
  </si>
  <si>
    <t>INSTALAR EL CABLEADO NECESARIO PARA ENERGIZAR LOS EQUIPOS</t>
  </si>
  <si>
    <t>CABLE</t>
  </si>
  <si>
    <t>CABLEADO DE TRASFERENCIA</t>
  </si>
  <si>
    <t>BARRA, PUNTERO, ALICATES, ZONDA O ALAMBRÓN, PONCHADORAS HIDRÁULICA, PÉRTICAS, MULTÍMETRO, AMPERÍMETRO, TELURO METRO, TALADRO, PINZA MULTIAMPERIMETRICA</t>
  </si>
  <si>
    <t>RED CONTRAINCENDIOS</t>
  </si>
  <si>
    <t>MONTAJE DE LA RED Y VÁLVULAS PARA TOMA DE BOMBEROS</t>
  </si>
  <si>
    <t>RACHE, TALADRO, COPA SIERRA</t>
  </si>
  <si>
    <t>VÁLVULAS</t>
  </si>
  <si>
    <t>INSTALAR DESCARGADORES ATMOSFÉRICOS</t>
  </si>
  <si>
    <t>INSTALAR LOS ASPERSORES</t>
  </si>
  <si>
    <t>PUNTAS CAPTORAS, ALAMBRÓN, BASES, AISLADORES, CONECTORES,</t>
  </si>
  <si>
    <t>SENSORES</t>
  </si>
  <si>
    <t>INSTALAR EQUIPO</t>
  </si>
  <si>
    <t xml:space="preserve">INSTALACIÓN DE LA MAQUINARIA Y EQUIPO </t>
  </si>
  <si>
    <t>RACHE, LLAVES PARA TUBO, LLAVES EXPANSIVAS, TALADRO</t>
  </si>
  <si>
    <t>MOTO BOMBA Y TABLEROS</t>
  </si>
  <si>
    <t>INSTALAR CABLEADO</t>
  </si>
  <si>
    <t xml:space="preserve">CABLEAR  TODOS LOS EQUIPOS </t>
  </si>
  <si>
    <t>ALICATES, TALADRO, ZONDA</t>
  </si>
  <si>
    <t>URBANISMO</t>
  </si>
  <si>
    <t>REFORESTACIÓN</t>
  </si>
  <si>
    <t>SEMBRAR PASTO, ÁRBOLES Y PLANTAS</t>
  </si>
  <si>
    <t>PALAS, PALIN, CARRETILLA, HOYADORA, PICA</t>
  </si>
  <si>
    <t>SESPEDON, ARBOLES, TIERRA REGAR, PLÁNTULAS.</t>
  </si>
  <si>
    <t>JARDINERÍA</t>
  </si>
  <si>
    <t>ADECUACIÓN DE JARDINES</t>
  </si>
  <si>
    <t>GUADAÑADORA, MANGUERA, ESCOBILLA.</t>
  </si>
  <si>
    <t>TIERRA, PLÁNTULAS, PASTO.</t>
  </si>
  <si>
    <t xml:space="preserve">FUNDIR PLACA </t>
  </si>
  <si>
    <t>FUNDIR LAS PLACAS DE SENDEROS PEATONALES Y SICLO RUTAS</t>
  </si>
  <si>
    <t>BOGUE, PALA, APISONADORA, PALUSTRE, BICHIROQUE.</t>
  </si>
  <si>
    <t>RECEBO, MALLAS ELECTRO SOLDADAS, ALAMBRE, MESCLA DE CONCRETO.</t>
  </si>
  <si>
    <t xml:space="preserve">INSTALACIÓN DE PARQUES, REFLECTORES, INTERUPTORES,BICICLETEROS, </t>
  </si>
  <si>
    <t>PICA, PALA, BOGUE, LLAVES, EQUIPO PARA SOLDADURA</t>
  </si>
  <si>
    <t xml:space="preserve">MADERA Y METALES </t>
  </si>
  <si>
    <t>PINTAR LOS PARQUES</t>
  </si>
  <si>
    <t>PINTAR PARQUES RECREATIVOS,BICICLETEROS, PARQUEADEROS.</t>
  </si>
  <si>
    <t>COMPRESOR, RODILLO, BROCHA.</t>
  </si>
  <si>
    <t>EXCAVAR EL TERRENO PARA INSTALACIÓN DE REDES DE ALCANTARILLADO</t>
  </si>
  <si>
    <t>ABRIR CHAMBAS O CANALES</t>
  </si>
  <si>
    <t>RETROEXCAVADORA</t>
  </si>
  <si>
    <t>INSTALCIÒN TUBERÍA</t>
  </si>
  <si>
    <t>INSTALACIÓN TUBERÍA DE TRANSPORTE DE AGUAS RESIDUALES</t>
  </si>
  <si>
    <t>PALA,BARRA,BOGE, NIVEL.</t>
  </si>
  <si>
    <t>TUBERÍA, SOLDADURA PVC</t>
  </si>
  <si>
    <t>RELLENAR EL TERRENO DE LAS VÍAS Y NIVELARLO</t>
  </si>
  <si>
    <t>APLICAR RECEBO PARA TAPAR Y COMPACTAR EL TERRENO DE LAS VÍAS</t>
  </si>
  <si>
    <t xml:space="preserve">COMPACTADORES, PALA, BOGE, PICA, </t>
  </si>
  <si>
    <t>RECEBO, AGUA,</t>
  </si>
  <si>
    <t>PAVIMENTAR LAS VÍAS</t>
  </si>
  <si>
    <t>APLICAR LA CAPA FINAL DE ASFALTO</t>
  </si>
  <si>
    <t>FINISHER</t>
  </si>
  <si>
    <t>ASFALTO, PETRÓLEO CRUDO</t>
  </si>
  <si>
    <t>HACER ANDENES Y SENDEROS</t>
  </si>
  <si>
    <t>REPLANTEO Y CONSTRUCCIÓN DE ANDENES, SENDEROS PEATONALES</t>
  </si>
  <si>
    <t xml:space="preserve">EXCAVAR EL TERRENO </t>
  </si>
  <si>
    <t>EXCAVACIÓN PARA DADO DE CIMIENTO</t>
  </si>
  <si>
    <t>PALA, PICA, HOYADORA</t>
  </si>
  <si>
    <t>ANCLAR LOS TUBOS A LA VIGA</t>
  </si>
  <si>
    <t>INSTALAR LOS TUBOS DE SOPORTE DE LA MALLA Y FUNDIR CON MESCLA DE CONCRETO</t>
  </si>
  <si>
    <t xml:space="preserve"> PALAS, CARRETILLAS,</t>
  </si>
  <si>
    <t>INSTALAR LA MALLA ESLABONADA</t>
  </si>
  <si>
    <t>EQUIPO DE SOLADURA</t>
  </si>
  <si>
    <t>SOLDADURA.</t>
  </si>
  <si>
    <t>ALMACÉN</t>
  </si>
  <si>
    <t>ALMACENAMIENTO DE MATERIALES</t>
  </si>
  <si>
    <t>UBICAR LOS MATERIALES E INSUMOS</t>
  </si>
  <si>
    <t>ESTIBAS, BURROS</t>
  </si>
  <si>
    <t>INSUMOS DE OBRA</t>
  </si>
  <si>
    <t>ALMACENAMIENTO DE QUÍMICOS</t>
  </si>
  <si>
    <t>CUSTODIA DE EQUIPOS</t>
  </si>
  <si>
    <t>ESTIBAS</t>
  </si>
  <si>
    <t>EQUIPOS</t>
  </si>
  <si>
    <t>ARMADO DE BURRO PARA HIERRO</t>
  </si>
  <si>
    <t>CREAR ZONA DE ACOPIO DE INSUMOS</t>
  </si>
  <si>
    <t>MARTILLO, SEGUETA</t>
  </si>
  <si>
    <t>MADERA,PUNTILLA,TEJAS DE ZINC, AMARRES</t>
  </si>
  <si>
    <t>ARMADO DE ESTANTERÍAS</t>
  </si>
  <si>
    <t>CREAR ZONA DE ACOPIO DE HIERRO</t>
  </si>
  <si>
    <t>MADERA, PUNTILLA.</t>
  </si>
  <si>
    <t>MANTENIMIENTO DE EQUIPOS</t>
  </si>
  <si>
    <t>MANTENIMIENTOS PLANEADOS Y CORRECTIVOS</t>
  </si>
  <si>
    <t xml:space="preserve">EQUIPO DE SOLDADURA, MACETA, LLAVES, TORNILLERÍA, CABLES ELÉCTRICOS , GUALAS, EQUIPO PARA TRABAJO SEGURO EN ALTURAS </t>
  </si>
  <si>
    <t>GRASA, REPUESTOS, SOLDADURA</t>
  </si>
  <si>
    <t>MAQUINA DE CONCRETO</t>
  </si>
  <si>
    <t xml:space="preserve"> ,EQUIPO DE SOLDADURA, MACETA, LLAVES, TORNILLERÍA, CABLES ELÉCTRICOS</t>
  </si>
  <si>
    <t>TROMPO</t>
  </si>
  <si>
    <t>MACETA, LLAVES, TORNILLERÍA, CABLES ELÉCTRICOS</t>
  </si>
  <si>
    <t>CORTADORA DE LADRILLO</t>
  </si>
  <si>
    <t xml:space="preserve">RETRO EXCAVADORA CON LLANTA  </t>
  </si>
  <si>
    <t xml:space="preserve">SILOS </t>
  </si>
  <si>
    <t xml:space="preserve">NO </t>
  </si>
  <si>
    <t>DEMOLICIONES DE INSTALACIONES TEMPORALES Y CAMPAMENTOS</t>
  </si>
  <si>
    <t>DEMOLER USANDO MASO, MASETA Y PUNTERO</t>
  </si>
  <si>
    <t>DESARMAR CAMPAMENTOS PROVISIONALES</t>
  </si>
  <si>
    <t>MASO, MASETA, PUNTERO</t>
  </si>
  <si>
    <t>LLEVAR EL ESCOMBRO DE LA DEMOLICIÓN AL ÁREA ASIGNADA</t>
  </si>
  <si>
    <t>RETIRAR LOS ESCOMBROS DE DEMOLICIÓN N A CENTRO DE ACOPIO O RELLENO DE OBRA</t>
  </si>
  <si>
    <t>RESIDUOS DE DEMOLICIÓN</t>
  </si>
  <si>
    <t>DEMOLICIÓN MECÁNICA (EXCAVADORA)</t>
  </si>
  <si>
    <t>RECOGER Y CARGAR EL ESCOMBRO</t>
  </si>
  <si>
    <t>TRASLADAR LOS RESIDUOS DE DEMOLICIÓN</t>
  </si>
  <si>
    <t>ESCOMBROS</t>
  </si>
  <si>
    <t>ALISTAR EL MARTILLO NEUMÁTICO</t>
  </si>
  <si>
    <t>PONER A PUNTO DE TRABAJO</t>
  </si>
  <si>
    <t>MARTILLO NEUMÁTICO, COMPRESOR</t>
  </si>
  <si>
    <t>RETROEXCAVADORA, MINI CARGADOR</t>
  </si>
  <si>
    <t>EXCAVAR ZONA DE CONSTRUCCIÓN TANQUE</t>
  </si>
  <si>
    <t xml:space="preserve">TIERRA </t>
  </si>
  <si>
    <t>FORMADO DE TANQUE</t>
  </si>
  <si>
    <t>HIERRO, ALAMBRE, MESCLA DE CONCRETO</t>
  </si>
  <si>
    <t>IMPREGNAR LAS PAREDES EXTERNAS DEL TANQUE</t>
  </si>
  <si>
    <t>RODILLO, BALDE, BROCHA</t>
  </si>
  <si>
    <t>IMPERMEABILIZANTE</t>
  </si>
  <si>
    <t>ANCLAR I NIVELAR LOS RIELES TRANSPORTADORES</t>
  </si>
  <si>
    <t>CHASOS, TORNILLOS, RIELES</t>
  </si>
  <si>
    <t>INSTALAR LA CABINA D</t>
  </si>
  <si>
    <t>CABINAS</t>
  </si>
  <si>
    <t>VERIFICAR EL PERFECTO FUNCIONAMIENTO DEL EQUIPO</t>
  </si>
  <si>
    <t>TANQUE</t>
  </si>
  <si>
    <t>ABASTECER LA MAQUINARIA DE MANERA MANUAL</t>
  </si>
  <si>
    <t>ABASTECER LA MAQUINARIA</t>
  </si>
  <si>
    <t>ABASTECIMIENTO DE COMBUSTIBLE</t>
  </si>
  <si>
    <t>ACPM, GASOLINA</t>
  </si>
  <si>
    <t>MOVIMIENTO DE VEHÍCULOS</t>
  </si>
  <si>
    <t>TRANSPORTE DE MATERIALES E INGRESO A LA OBRA</t>
  </si>
  <si>
    <t>TRASLADAR LOS MATERIALES ASTA LA ZONA DE ACOPIO</t>
  </si>
  <si>
    <t>TRASLADO E INSTALACIÓN DE TORRE GRÚA</t>
  </si>
  <si>
    <t>MOVILIZACIÓN DE LA ESTRUCTURA DE LA TORRE GRÚA</t>
  </si>
  <si>
    <t>TRASLADAR LA TORRE GRÚA ASTA LA ZONA DE INSTALACIÓN</t>
  </si>
  <si>
    <t>ESTRUCTURA DE TORRE GRÚA</t>
  </si>
  <si>
    <t>INSTALACIÓN TORRE GRÚA</t>
  </si>
  <si>
    <t>MOVILIZAR E INSTALAR LA TORRE GRÚA EN LA OBRA</t>
  </si>
  <si>
    <t>GRÚA TELESCÓPICA</t>
  </si>
  <si>
    <t>ESTRUCTURA Y EQUIPOS</t>
  </si>
  <si>
    <t>INSTALACIÓN PLANTA DE CONCRETO</t>
  </si>
  <si>
    <t xml:space="preserve">MONTAJE </t>
  </si>
  <si>
    <t>INSTALAR LA PLANTA EN SITIO DE TRABAJO</t>
  </si>
  <si>
    <t>CONECTAR LA PLANTA A LÍNEA PROVISIONAL</t>
  </si>
  <si>
    <t>VERIFICACIÓN DE FUNCIONAMIENTO</t>
  </si>
  <si>
    <t>AGREGADOS, ADITIVOS</t>
  </si>
  <si>
    <t>DIRECTOR DE OBRA</t>
  </si>
  <si>
    <t>MANEJO DE SISTEMA</t>
  </si>
  <si>
    <t>COMPUTADOR</t>
  </si>
  <si>
    <t>MANEJO  OFICINA CAMPAMENTO</t>
  </si>
  <si>
    <t>RECORRIDO DE INSPECCIÓN DE OBRA</t>
  </si>
  <si>
    <t>TRASLADO ENTRE CENTROS DE TRABAJO</t>
  </si>
  <si>
    <t>VEHÍCULOS DE TRANSPORTE(PROPIO Y/U PUBLICO)</t>
  </si>
  <si>
    <t>RESIDENTE DE OBRA</t>
  </si>
  <si>
    <t>SUPERVISOR SISO</t>
  </si>
  <si>
    <t>ALMACENISTA DE OBRA</t>
  </si>
  <si>
    <t>TOPOGRAFÍA</t>
  </si>
  <si>
    <t>REPLANTEO Y TOMA DE NIVELES</t>
  </si>
  <si>
    <t>ESTACIÓN TOPOGRAFÍA Y NIVEL</t>
  </si>
  <si>
    <t>ESTACAS, PINTURA</t>
  </si>
  <si>
    <t>ADMINISTRACIÓN</t>
  </si>
  <si>
    <t>CALIDAD</t>
  </si>
  <si>
    <t>MAESTRO DE OBRA</t>
  </si>
  <si>
    <t>Psicosocial: características de la organización del trabajo, responsabilidades.</t>
  </si>
  <si>
    <t>Físico: ruido.</t>
  </si>
  <si>
    <t>Cefalea, alteraciones asociadas a estrés, déficit auditivo, hipoacusia neurosensorial</t>
  </si>
  <si>
    <t>Condiciones de seguridad: mecánico</t>
  </si>
  <si>
    <t>Biomecánico: levantamiento de cargas</t>
  </si>
  <si>
    <t>Químico: material particulado</t>
  </si>
  <si>
    <t>De seguridad: mecánico</t>
  </si>
  <si>
    <t xml:space="preserve">Ayuda mecánica </t>
  </si>
  <si>
    <t>Físico: temperatura, iluminación.</t>
  </si>
  <si>
    <t>De seguridad: accidentes de transito.</t>
  </si>
  <si>
    <t>Mantenimiento</t>
  </si>
  <si>
    <t>Químico: polvos inorgánicos, líquidos.</t>
  </si>
  <si>
    <t>Fichas toxicológicas de químicos.</t>
  </si>
  <si>
    <t>Levantamiento inadecuado de cargas por manipulación de cemento y ladrillos. Movimientos repetitivos para ubicar los ladrillos en su puesto.</t>
  </si>
  <si>
    <t>Biomecánico: levantamiento de cargas, movimientos repetitivos</t>
  </si>
  <si>
    <t>Químico: polvos inorgánicos.</t>
  </si>
  <si>
    <t>De seguridad: trabajos a distinto nivel</t>
  </si>
  <si>
    <t>Uso de protección anti caídas(arnés y líneas de vida)</t>
  </si>
  <si>
    <t>Uso de protección antiácidas(arnés y líneas de vida)</t>
  </si>
  <si>
    <t>Químico: líquidos.</t>
  </si>
  <si>
    <t>De seguridad: trabajos en alturas</t>
  </si>
  <si>
    <t>Inspección y verificación de andamios</t>
  </si>
  <si>
    <t>Biológico: picaduras</t>
  </si>
  <si>
    <t>Enfermedades infecto contagiosas, hepatitis b.</t>
  </si>
  <si>
    <t>Señalización.</t>
  </si>
  <si>
    <t xml:space="preserve">Uso de epp </t>
  </si>
  <si>
    <t>De seguridad: locativo</t>
  </si>
  <si>
    <t>Machucones, golpes, fracturas</t>
  </si>
  <si>
    <t>Cambios de temperatura durante la jornada de trabajo (sol - lluvia)</t>
  </si>
  <si>
    <t>Físico: temperaturas</t>
  </si>
  <si>
    <t>Físico: radiaciones</t>
  </si>
  <si>
    <t>Exámenes médicos ocupacionales, dotación de overol manga larga, epp (casco)</t>
  </si>
  <si>
    <t>Exámenes médicos ocupacionales uso de protectores auditivos</t>
  </si>
  <si>
    <t>Químico: material particulado.</t>
  </si>
  <si>
    <t>Irritación de vías respiratoria y ojos</t>
  </si>
  <si>
    <t>Exámenes médicos ocupacionales, inducción, uso de protección respiratoria y gafas</t>
  </si>
  <si>
    <t>Humos generados por las maquinas y equipos de combustión interna (volquetas, cargador, pajarita, etc.)</t>
  </si>
  <si>
    <t>Seguridad:   mecánico</t>
  </si>
  <si>
    <t>Seguridad: trabajo en alturas</t>
  </si>
  <si>
    <t>Seguridad: mecánico</t>
  </si>
  <si>
    <t>Seguridad: locativo</t>
  </si>
  <si>
    <t>Inducción siso, entrega de epp adecuados, casco, botas, gafas.</t>
  </si>
  <si>
    <t>Daño del equipo, destrucción de propiedad y/o vehículos circundantes, lesiones de diferente gravedad, muerte.</t>
  </si>
  <si>
    <t>Inducción siso, capacitación inspección de la carga.</t>
  </si>
  <si>
    <t>Biomecánico: posturas</t>
  </si>
  <si>
    <t>Na</t>
  </si>
  <si>
    <t>Exámenes médicos ocupacionales, inducción siso, capacitación riesgo biomecánico.</t>
  </si>
  <si>
    <t>Exámenes médicos ocupacionales, inducción siso, capacitación riesgo psicolaboral.</t>
  </si>
  <si>
    <t>Psicosocial: habilidades comunicativas</t>
  </si>
  <si>
    <t>Terrenos irregulares, características de la cabina y silla del operador</t>
  </si>
  <si>
    <t>Físico: vibraciones</t>
  </si>
  <si>
    <t>Humos generados por las maquinas y equipos de combustión interna (volquetas, camiones, maquinaria pesada, etc.)</t>
  </si>
  <si>
    <t>Exámenes médicos ocupacionales, charlas pre operacionales, inducción siso.</t>
  </si>
  <si>
    <t xml:space="preserve">Inducción siso, </t>
  </si>
  <si>
    <t>Biológico: hongos y bacterias</t>
  </si>
  <si>
    <t>Exámenes médicos ocupacionales, inducción siso.</t>
  </si>
  <si>
    <t>Biomecánico: posturas sedente</t>
  </si>
  <si>
    <t>Stress ocupacional, tensión muscular, cefaleas</t>
  </si>
  <si>
    <t>Capacitación y uso de epp</t>
  </si>
  <si>
    <t>Pausas activas</t>
  </si>
  <si>
    <t xml:space="preserve">Capacitación en manejo seguro de cargas y auto cuidado. </t>
  </si>
  <si>
    <t>Cefalea, alteraciones asociadas a estrés, enfermedades osteomusculares.</t>
  </si>
  <si>
    <t xml:space="preserve">Apilar el equipo en un solo lugar o en ares de  poco transito de personal </t>
  </si>
  <si>
    <t>Biomecánico: esfuerzos.</t>
  </si>
  <si>
    <t>Biomecánico: postura</t>
  </si>
  <si>
    <t>Levantamiento inadecuado de cargas por manipulación de cerchas, correas y amarres movimientos repetitivos para almacenar estos elementos.</t>
  </si>
  <si>
    <t>De seguridad: eléctricos</t>
  </si>
  <si>
    <t xml:space="preserve">Uso de epp dieléctricos </t>
  </si>
  <si>
    <t>Inhalación de humos por soldadura</t>
  </si>
  <si>
    <t>Químico</t>
  </si>
  <si>
    <t xml:space="preserve">Problemas respiratorios enfermedades </t>
  </si>
  <si>
    <t>Uso de epc</t>
  </si>
  <si>
    <t>Lesiones incapacitantes como quemaduras</t>
  </si>
  <si>
    <t>N/a</t>
  </si>
  <si>
    <t>Bipedestación prolongada a causa de las condiciones de trabajo, movimiento de los miembros superiores por encima de los hombres</t>
  </si>
  <si>
    <t>Inhalación de partículas y contacto por exposición a materiales inorgánicos por pegantes y cemento.</t>
  </si>
  <si>
    <t>Exposición a posturas inadecuadas (rodear aparatos sanitarios) puesto de trabajo deficiente del plano de trabajo (hacinamiento)</t>
  </si>
  <si>
    <t>Biomecánico: postura mantenida</t>
  </si>
  <si>
    <t>Inhalación de partículas al limpiar y barrer</t>
  </si>
  <si>
    <t>Fatiga física, lesiones osteomusculares por sobreesfuerzos,alteraciones y lesiones músculo esqueléticas (tendinitis, desgarros, distensiones. (etc.).</t>
  </si>
  <si>
    <t>Fatiga física, lesiones osteomusculares por sobreesfuerzos,alteraciones y lesiones músculo esqueléticas (tendinitis, desgarros, distensiones, etc.)</t>
  </si>
  <si>
    <t>descargas atmosféricas (rayos),caídas</t>
  </si>
  <si>
    <t>Señalización aseo y orden sitio trabajo</t>
  </si>
  <si>
    <t>Uso de epp contra ciadas</t>
  </si>
  <si>
    <t xml:space="preserve">Manipulación de asfalto para la placa </t>
  </si>
  <si>
    <t>Físico: temperaturas extremas</t>
  </si>
  <si>
    <t xml:space="preserve">Exposición a radiaciones ionizantes por soldadura </t>
  </si>
  <si>
    <t>No existe</t>
  </si>
  <si>
    <t>Suministro de casco de seguridad,careta para soldar, lentes de seguridad oscuros, guantes de carnaza y traje de carnaza para prevenir quemadura</t>
  </si>
  <si>
    <t>Manipulación de asfalto para la placa de la cancha</t>
  </si>
  <si>
    <t>Químico: líquidos, material particulado, gases y vapores.</t>
  </si>
  <si>
    <t xml:space="preserve">Uso de epp dialecticos </t>
  </si>
  <si>
    <t>Levantamiento inadecuado de cargas por manipulación de carretillas y escombro, movimientos repetitivos al llenar la carretilla con escombro.</t>
  </si>
  <si>
    <t>Cefalea, alteraciones asociadas a estrés, desprendimiento de órganos, enfermedades osteomusculares.</t>
  </si>
  <si>
    <t>Derrumbes de material</t>
  </si>
  <si>
    <t>Locativos</t>
  </si>
  <si>
    <t>Terreno</t>
  </si>
  <si>
    <t>Uso epp</t>
  </si>
  <si>
    <t>Atrapamientos, lesiones osteomusculares</t>
  </si>
  <si>
    <t>Agua</t>
  </si>
  <si>
    <t>Retiro de agua con motobomba</t>
  </si>
  <si>
    <t>Caidas,resbalones</t>
  </si>
  <si>
    <t>Trabajo en altura</t>
  </si>
  <si>
    <t>Fracturas, luxaciones, cortaduras</t>
  </si>
  <si>
    <t>Estructura del edificio</t>
  </si>
  <si>
    <t xml:space="preserve">Puntos de anclaje </t>
  </si>
  <si>
    <t>Fracturas, lesiones osteomusculares</t>
  </si>
  <si>
    <t>Equipo soldadura,cables,portaelectrodo.</t>
  </si>
  <si>
    <t>Cabina de ascensor</t>
  </si>
  <si>
    <t>Bloqueos,asfixia,claustrofobia.</t>
  </si>
  <si>
    <t>Mareo,panico,lesiones leves.</t>
  </si>
  <si>
    <t>Contacto de combustible con la piel</t>
  </si>
  <si>
    <t>Condiciones inseguras(tecnológico)</t>
  </si>
  <si>
    <t xml:space="preserve">Intoxicación </t>
  </si>
  <si>
    <t>Mantenimientos</t>
  </si>
  <si>
    <t xml:space="preserve">Señalización </t>
  </si>
  <si>
    <t>Vapores</t>
  </si>
  <si>
    <t>Incendio</t>
  </si>
  <si>
    <t>Quemaduras en el cuerpo</t>
  </si>
  <si>
    <t>Acompañamiento de extintor</t>
  </si>
  <si>
    <t>Quemaduras por incendio</t>
  </si>
  <si>
    <t xml:space="preserve">Lesiones en la piel y quemaduras </t>
  </si>
  <si>
    <t>Extintores</t>
  </si>
  <si>
    <t>Accidente de transito, choque, volcamiento o atropellamiento por imprudencia de los actores de la vía</t>
  </si>
  <si>
    <t>De seguridad (riesgo publico</t>
  </si>
  <si>
    <t>Lesiones de diferente gravedad, muerte</t>
  </si>
  <si>
    <t>Señalización en la vía</t>
  </si>
  <si>
    <t>Inducción de ingreso</t>
  </si>
  <si>
    <t>Accidentes de transito choques, volcamientos o atropellamientos  por imprudencia de los actores de la vía.</t>
  </si>
  <si>
    <t>Exámenes médicos ocupacionales, inducción siso , capacitación manejo preventivo</t>
  </si>
  <si>
    <t>Inducción siso, capacitación riesgo publico, acciones y comportamientos inseguro en la calle.</t>
  </si>
  <si>
    <t>Mecánico: seguridad</t>
  </si>
  <si>
    <t xml:space="preserve">Inducción siso, entrega de epp adecuados, casco, botas, gafas, etc. </t>
  </si>
  <si>
    <t xml:space="preserve">Mecanismos en movimiento durante el cargue, descargue o izaje de cargas (winche y poleas) </t>
  </si>
  <si>
    <t>Atrapamiento en extremidades del personal</t>
  </si>
  <si>
    <t xml:space="preserve">Movimientos repetitivos en el manejo de los equipos de computo </t>
  </si>
  <si>
    <t>Enfermedades osteomuscular</t>
  </si>
  <si>
    <t xml:space="preserve">Pág. Mouse </t>
  </si>
  <si>
    <t xml:space="preserve">Pausas activas  </t>
  </si>
  <si>
    <t>Uso de computador, radiaciones no ionizantes</t>
  </si>
  <si>
    <t>Monitor con filtro</t>
  </si>
  <si>
    <t>Exposición al ruido por ambiente de obra</t>
  </si>
  <si>
    <t xml:space="preserve"> cefaleas, estrés, peleas </t>
  </si>
  <si>
    <t>Batería psicosocial y comité de convivencia laboral</t>
  </si>
  <si>
    <t xml:space="preserve">Traslado de áreas </t>
  </si>
  <si>
    <t>Caídas, golpes, contusiones</t>
  </si>
  <si>
    <t>Charlas de autocuidado</t>
  </si>
  <si>
    <t>De seguridad: accidentes de transito</t>
  </si>
  <si>
    <t>Conocer  medidas de seguridad vial, para peatones y conductores</t>
  </si>
  <si>
    <t xml:space="preserve"> Cefaleas, estrés, peleas </t>
  </si>
  <si>
    <t>Fatiga muscular, sobrecarga, dolor y por último, lesión</t>
  </si>
  <si>
    <t>Implementación de guía de intervención del riesgo psicosocial; diseño de programas centrados en el individuo, que fortalezcan las competencias personales y  corporativas.</t>
  </si>
  <si>
    <t>Lesiones osteomusculares.</t>
  </si>
  <si>
    <t>Infecciones respiratorias</t>
  </si>
  <si>
    <t>Atropellamiento, muerte</t>
  </si>
  <si>
    <t>Señalización y demarcación de senderos  peatonales, y capacitación al personal de su uso, prohibir el uso de audífonos dentro de las zonas de trabajo, diseñar un programa de seguridad vial</t>
  </si>
  <si>
    <t>Lesiones musculo esqueléticas</t>
  </si>
  <si>
    <t xml:space="preserve">Lesiones en espalda </t>
  </si>
  <si>
    <t xml:space="preserve">Lesiones de espalda, fracturas </t>
  </si>
  <si>
    <t>Cáncer de piel, alergias.</t>
  </si>
  <si>
    <t xml:space="preserve">Infecciones pulmonares y alergias </t>
  </si>
  <si>
    <t xml:space="preserve">Fracturas </t>
  </si>
  <si>
    <t>Lesiones osteomusculares, fracturas y esguince</t>
  </si>
  <si>
    <t xml:space="preserve">Laceraciones en la piel </t>
  </si>
  <si>
    <t>Alergias y laceraciones en la piel.</t>
  </si>
  <si>
    <t>Laceraciones en la piel.</t>
  </si>
  <si>
    <t xml:space="preserve">Lesiones osteomusculares </t>
  </si>
  <si>
    <t xml:space="preserve">Cáncer de piel, infecciones </t>
  </si>
  <si>
    <t>Lesiones musculo esqueléticas .</t>
  </si>
  <si>
    <t>Fracturas, esguince</t>
  </si>
  <si>
    <t>Pve para riesgo auditivo. Capacitación al personal sobre manejo seguro de herramientas. Programa de inspecciones: inspección a la maquinaria, manejo preventivo y correctivo</t>
  </si>
  <si>
    <t>Aplastamiento</t>
  </si>
  <si>
    <t>Espasmos musculares, lesiones osteomusculares.</t>
  </si>
  <si>
    <t xml:space="preserve">Dolores musculares de espalda </t>
  </si>
  <si>
    <t>Laceraciones en la piel</t>
  </si>
  <si>
    <t>Laceraciones en la piel y aplastamiento</t>
  </si>
  <si>
    <t>Capacitación al personal sobre manejo seguro de herramientas. Definir el programa de seguridad basada en el comportamiento. Inspección a la maquinaria, manejo preventivo y correctivo</t>
  </si>
  <si>
    <t>Fracturas miembros superiores y inferiores</t>
  </si>
  <si>
    <t xml:space="preserve">Instalar puntos de anclaje que  permitan el desarrollo seguro de trabajo en alturas. Programa de capacitación: definir el plan para la formación de trabajo en alturas de los trabajadores.  </t>
  </si>
  <si>
    <t>Definir el equipo de retención de caídas para trabajo en alturas, arnés, líneas de vida, herrajes, epp, etc.</t>
  </si>
  <si>
    <t>Fracturas y aplastamiento</t>
  </si>
  <si>
    <t>Infecciones</t>
  </si>
  <si>
    <t>Infecciones respiratorias.</t>
  </si>
  <si>
    <t>Lesiones osteomusculares</t>
  </si>
  <si>
    <t>Luxacciones,esguince</t>
  </si>
  <si>
    <t>Infecciones respiratorias y en la piel.</t>
  </si>
  <si>
    <t>Laceraciones en la piel, esguince.</t>
  </si>
  <si>
    <t>Túnel del carpo, tendinitis.</t>
  </si>
  <si>
    <t>Quemaduras de 1,2,3 grado.</t>
  </si>
  <si>
    <t>Sobreesfuerzo</t>
  </si>
  <si>
    <t>Sobreesfuerzo, lesiones osteomusculares.</t>
  </si>
  <si>
    <t>Sobresfuerzo</t>
  </si>
  <si>
    <t>Laceraciones</t>
  </si>
  <si>
    <t xml:space="preserve">Infecciones respiratorias </t>
  </si>
  <si>
    <t xml:space="preserve">Perdida auditiva </t>
  </si>
  <si>
    <t>Programa de capacitación: identificación y evaluación de riesgos ambientales, programa de inspecciones: uso y condición de los epp</t>
  </si>
  <si>
    <t>Programa de capacitación: prevención de la exposición a la radiación solar, campaña para el uso de bloqueador solar</t>
  </si>
  <si>
    <t>Programa de capacitación: prevención de enfermedades respiratorias por material particulado</t>
  </si>
  <si>
    <t>Programa de salud publica: definir actividades para el control del riesgo biológico, campañas de vacunación y orden y aseo.                 Programa de capacitación: pautas para el control de condiciones de riesgo biológicas, uso y mantenimiento de los epp.</t>
  </si>
  <si>
    <t xml:space="preserve">Pve: definir la implementación del programa de vigilancia epidemiológico para el riesgo biomecánico. </t>
  </si>
  <si>
    <t>Pve: implementación de la resolución 2646 de 2008, para la prevención del riesgo psicosocial.</t>
  </si>
  <si>
    <t>Programa de  vigilancia epidemiológico: pausas activas estiramiento de brazos, piernas y espalda</t>
  </si>
  <si>
    <t>Pve biomecánico: pausas activas estiramiento de brazos, piernas y espalda</t>
  </si>
  <si>
    <t xml:space="preserve"> programa de seguridad basada en el comportamiento: establecer los criterios para el desarrollo de actividades enfocadas en el comportamiento de los trabajadores en el trabajo. Establecer normas de seguridad para actividades de excavación y movimiento de tierras.</t>
  </si>
  <si>
    <t xml:space="preserve">Lesiones musculo esqueléticos </t>
  </si>
  <si>
    <t>Laceraciones en miembros superiores</t>
  </si>
  <si>
    <t>Infecciones respiratorias y de piel.</t>
  </si>
  <si>
    <t xml:space="preserve">Laceraciones </t>
  </si>
  <si>
    <t>Infecciones  en la piel</t>
  </si>
  <si>
    <t>Síndrome de dedo blanco (svmb) ,síndrome de vibración del cuerpo entero(svce).</t>
  </si>
  <si>
    <t xml:space="preserve">Laceraciones y fracturas </t>
  </si>
  <si>
    <t>Implementación de guía de intervención del riesgo psicosocial de arl bolívar; diseño de programas centrados en el individuo, que fortalezcan las competencias personales y  corporativas.</t>
  </si>
  <si>
    <t>Capacitar al personal en riesgo físico ruido</t>
  </si>
  <si>
    <t xml:space="preserve">Ayuda con torre grúa o pluma </t>
  </si>
  <si>
    <t>Capacitación en autocuidado riesgo químico</t>
  </si>
  <si>
    <t>Establecer descansos o cambio de turnos por lapsos de tiempo</t>
  </si>
  <si>
    <t>Protocolo de vigilancia epidemiológica en prevención de lesiones musculo-esqueléticas; inspección ergonómica para evaluar nivel de deficiencia.</t>
  </si>
  <si>
    <t>Fracturas miembros superiores y inferiores, muerte</t>
  </si>
  <si>
    <t>Realizar inspecciones a equipos y personal para trabajos en soldadura</t>
  </si>
  <si>
    <t>Capacitación al personal sobre riesgo de iluminación</t>
  </si>
  <si>
    <t xml:space="preserve">Cefalea, alteraciones asociadas a estrés térmico </t>
  </si>
  <si>
    <t>Espacios disponibles para transito de personal</t>
  </si>
  <si>
    <t>Barreras de proteccion,mallas de seguridad</t>
  </si>
  <si>
    <t>Permiso de trabajo en alturas y exigencia curso avanzado en alturas.</t>
  </si>
  <si>
    <t>Fracturas y muerte</t>
  </si>
  <si>
    <t>Mareo,panico,lesiones leves</t>
  </si>
  <si>
    <t>Dermatitis o quemaduras en la piel</t>
  </si>
  <si>
    <t>Intoxicación por inhalación de gases</t>
  </si>
  <si>
    <t>Señalización de la área de tanque</t>
  </si>
  <si>
    <t>Lesiones graves o la muerte</t>
  </si>
  <si>
    <t>Inducción de ingreso y señalización de senderos.</t>
  </si>
  <si>
    <t>Programa de capacitación: uso de los epp, prevención de enfermedades auditivas</t>
  </si>
  <si>
    <t xml:space="preserve">Programa de capacitación y entrenamiento: riesgo publico, comportamientos inseguros en al vía, identificación de condiciones y entornos inseguros. </t>
  </si>
  <si>
    <t>Daño de propiedad privada, lesiones graves con incapacidad permanente o la muerte</t>
  </si>
  <si>
    <t>Afectación visual</t>
  </si>
  <si>
    <t>Afectación osteomuscular</t>
  </si>
  <si>
    <t>Perdida del oído</t>
  </si>
  <si>
    <t>Evaluar método de trabajo</t>
  </si>
  <si>
    <t>Charla uso adecuado de epp</t>
  </si>
  <si>
    <t>Alteraciones física</t>
  </si>
  <si>
    <t>Invalides o muerte</t>
  </si>
  <si>
    <t>Señalización de zonas de transito</t>
  </si>
  <si>
    <t>Charla de concientización de manejo defensivo y autocuidado.</t>
  </si>
  <si>
    <t>Fracturas</t>
  </si>
  <si>
    <t>Retiro continuo de escombro y material sobrante</t>
  </si>
  <si>
    <t>La muerte</t>
  </si>
  <si>
    <t>Inspeccionar vehículos, realizar mantenimientos preventivos</t>
  </si>
  <si>
    <t>Charlas de buen manejo de transito</t>
  </si>
  <si>
    <t>26</t>
  </si>
  <si>
    <t>02</t>
  </si>
  <si>
    <t>2016</t>
  </si>
  <si>
    <t>NIVEL DE CONSECUENCIAS (NC)</t>
  </si>
  <si>
    <t>Fatiga física, lesiones osteomusculares por sobreesfuerzos. alteraciones y lesiones musculo esqueléticas (tendinitis, desgarros, distensiones, etc.)</t>
  </si>
  <si>
    <t>Fatiga física, lesiones osteomusculares por  y lesiones musculo esqueléticas (tendinitis, desgarros, distensiones, etc.)</t>
  </si>
  <si>
    <t>Fatiga física, lesiones osteomusculares por  y lesiones musculo esqueléticas (tendinitis, desgarros, distensiones. (etc.).</t>
  </si>
  <si>
    <t xml:space="preserve">Perdida de la audición, estrés </t>
  </si>
  <si>
    <t>Fatiga física, lesiones osteomusculares por  y lesiones músculo esqueléticas (tendinitis, desgarros, distensiones, etc.)</t>
  </si>
  <si>
    <t>Fatiga física, lesiones osteomusculares por  y lesiones músculo esqueléticas (tendinitis, desgarros, distensiones. (etc.).</t>
  </si>
  <si>
    <t>Quemaduras,  irritación cutánea</t>
  </si>
  <si>
    <t>Suministro de casco de seguridad, careta para soldar, lentes de seguridad oscuros, guantes de carnaza y traje de carnaza para prevenir quemadura</t>
  </si>
  <si>
    <t>Fallecimiento, fracturas.</t>
  </si>
  <si>
    <t>Entibados, protección de talud, accesos prácticos como escaleras</t>
  </si>
  <si>
    <t>Inspección  de área de trabajo</t>
  </si>
  <si>
    <t>Atrapamiento de personal, fracturas, luxaciones.</t>
  </si>
  <si>
    <t>Protección talud con mortero o entibado</t>
  </si>
  <si>
    <t>Filtros, drenajes y equipo de bombeo disponible</t>
  </si>
  <si>
    <t>Inundación</t>
  </si>
  <si>
    <t>Fenómeno natural</t>
  </si>
  <si>
    <t>Lesiones osteomusculares, asfixia</t>
  </si>
  <si>
    <t>Inspección de sitio de trabajo</t>
  </si>
  <si>
    <t>Espacio confinado</t>
  </si>
  <si>
    <t xml:space="preserve">Señalización iluminación </t>
  </si>
  <si>
    <t>Curso avanzado de alturas, verificación de la zona de trabajo y epp</t>
  </si>
  <si>
    <t>Inspección de sitio de trabajo, pausas programadas a l trabajador</t>
  </si>
  <si>
    <t>Caída de materiales</t>
  </si>
  <si>
    <t>Aplastamiento, heridas ,contusiones, luxaciones</t>
  </si>
  <si>
    <t>Barricadas, y protección del foso en cada piso, señalización.</t>
  </si>
  <si>
    <t>Caída a distinto nivel</t>
  </si>
  <si>
    <t>Malla de protección y barreras en cada piso</t>
  </si>
  <si>
    <t>Electrocución y quemaduras de segundo grado</t>
  </si>
  <si>
    <t>Garantizar ubicación cercana de las conexiones eléctricas, móviles eléctricos, sitios seguros para conexiones eléctricas.</t>
  </si>
  <si>
    <t>Inspección de sitio de trabajo y del buen estado de los equipos y conexiones.</t>
  </si>
  <si>
    <t>Quemaduras por contacto eléctrico</t>
  </si>
  <si>
    <t>Eléctrico</t>
  </si>
  <si>
    <t>Lesiones en la piel, quemaduras de segundo grado, electrocución.</t>
  </si>
  <si>
    <t>Señalización e iluminación</t>
  </si>
  <si>
    <t>Lesiones osteomusculares,asfixia,atrapamiento mecánico.</t>
  </si>
  <si>
    <t>Lesiones osteomusculares, asfixia, atrapamiento mecánico.</t>
  </si>
  <si>
    <t>Señalización iluminación  permanente</t>
  </si>
  <si>
    <t>Espacios disponibles para transito de personal, manual de operación del equipo dado por el proveedor</t>
  </si>
  <si>
    <t>Demarcación del área en período de pruebas</t>
  </si>
  <si>
    <t>Físico</t>
  </si>
  <si>
    <t>Fatiga visual, molestias oculares, alteración de los músculos extraoculares</t>
  </si>
  <si>
    <t>Escritorios no ergonómicos sin apoya pies, sillas no ergonomicas.diseño puesto de trabajo</t>
  </si>
  <si>
    <t>Adopción de posturas inadecuadas, problemas circulatorios, lumbalgias, incomodidad, fatiga en hombros y cuello</t>
  </si>
  <si>
    <t>Discusiones entre compañeros de trabajo, contratistas, obreros</t>
  </si>
  <si>
    <t>Jornada de aseo, señalización.</t>
  </si>
  <si>
    <t>Exámenes médicos, inducción siso, charlas pre operacionales con atas.</t>
  </si>
  <si>
    <t>Inducción siso, entrega de epp adecuados, casco, botas, gafas, levantamiento atas para actividades de alto riesgo.</t>
  </si>
  <si>
    <t>Inducción siso, entrega de epp adecuados, casco, botas, gafas, levantamiento del atas para actividades de este tipo.</t>
  </si>
  <si>
    <t>Jornada de aseo, señalizacion, permiso de trabajo en alturas, curso avanzado en alturas.</t>
  </si>
  <si>
    <t>Seguimiento a través de la aplicación de los atas</t>
  </si>
  <si>
    <t>Capacitación al personal sobre manejo seguro de sustancias químicas, implementar instructivo sobre el manejo seguro de sustancias químicas</t>
  </si>
  <si>
    <t>Demarcación y señalización de zonas a de riesgo, programar fumigación</t>
  </si>
  <si>
    <t>Capacitación al personal sobre manejo seguro de sustancias químicas, implementar instructivo  de manejo seguro de sustancias químicas</t>
  </si>
  <si>
    <t>Capacitar al personal sobre manejo seguro de sustancias químicas, implementar instructivo para uso manejo seguro de sustancias químicas</t>
  </si>
  <si>
    <t>capacitación identificación y evaluación de riesgos ambientales, inspecciones uso y condición de los epp</t>
  </si>
  <si>
    <t>capacitación: prevención de enfermedades respiratorias por material particulado</t>
  </si>
  <si>
    <t>Programa de salud publica: definir actividades para el control del riesgo biológico, campañas de vacunación y orden y aseo. capacitación: pautas para el control de condiciones de riesgo biológicas, uso y mantenimiento de los epp.</t>
  </si>
  <si>
    <t xml:space="preserve">Exámenes médicos ocupacionales inducción siso, entrega de epp y equipo para retención de caídas, curso para trabajo en alturL92:M92as, uso de equipo de restricción  de caídas. </t>
  </si>
  <si>
    <t>Capacitación al personal sobre manejo seguro de sustancias químicas, implemetnar instructivo  de manejo seguro de sustancias químicas</t>
  </si>
  <si>
    <t>Capacitar al personal sobre manejo seguro de sustancias químicas, implemetnar instructivo uso manejo seguro de sustancias químicas</t>
  </si>
  <si>
    <t>Capacitación al personal sobre manejo seguro de sustancias químicas, implementar insturctivo  de manejo seguro de sustancias químicas</t>
  </si>
  <si>
    <t>capacitación: prevención de la exposición a la radiación solar, campaña para el uso de bloqueador solar</t>
  </si>
  <si>
    <t>Inspecciones: equipos de izaje antes de iniciar la operación de montaje, aparejos, herramientas y epp. Capacitación: reforzar identificación de riesgos, izaje de cargas y riesgo mecánico, programa de seguridad basada en el comportamiento: establecer los criterios para el desarrollo de actividades enfocadas en el comportamiento de los trabajadores en el trabajo.</t>
  </si>
  <si>
    <t xml:space="preserve"> inspecciones: equipo para retención de caídas  y epp. Capacitación: reforzar normas y el procedimiento para subir y bajar de la torre grúa, seguridad basada en el comportamiento: establecer los criterios para el desarrollo de actividades enfocadas en el comportamiento de los trabajadores en el trabajo.</t>
  </si>
  <si>
    <t xml:space="preserve"> inspecciones: aparejos, guaya, ganchos y motor del torre grúa antes de iniciar labores. Capacitación: reforzar normas para el izaje de cargas, riesgos y medidas de control. Programa de seguridad basada en el comportamiento: establecer los criterios para el desarrollo de actividades enfocadas en el comportamiento de los trabajadores en el trabajo.</t>
  </si>
  <si>
    <t>capacitación: identificación y evaluación de riesgos ambientales, programa de inspecciones: uso y condición de los epp</t>
  </si>
  <si>
    <t>inspecciones: equipos de izaje antes de iniciar la operación de montaje, aparejos, herramientas y epp. capacitación: reforzar identificación de riesgos, izaje de cargas y riesgo mecánico, programa de seguridad basada en el comportamiento: establecer los criterios para el desarrollo de actividades enfocadas en el comportamiento de los trabajadores en el trabajo.</t>
  </si>
  <si>
    <t>Programa de realizar  inspecciones pre operacionales de los equipos. capacitación: reforzar el tema de identificación de riegos en obra. Programa de seguridad basada en el comportamiento: establecer los criterios para el desarrollo de actividades enfocadas en el comportamiento de los trabajadores en el trabajo.</t>
  </si>
  <si>
    <t>Capacitar al personal sobre manejo seguro de sustancias químicas, implementar insstructivo para uso manejo seguro de sustancias químicas</t>
  </si>
  <si>
    <t>Capacitación al personal sobre manejo seguro de sustancias químicas,implementar instructivo de manejo seguro de sustancias químicas</t>
  </si>
  <si>
    <t>Capacitación al personal sobre manejo seguro de sustancias químicas,  implementar instructivo  sobre el maneo seguro de sustancias químicas</t>
  </si>
  <si>
    <t>Capacitación al personal sobre manejo seguro de sustancias químicas, implementar instructivo de manejo seguro de sustancias químicas</t>
  </si>
  <si>
    <t>inspecciones: pre operacional de la plataforma de carga, puntos de amarre, cadenas o bandas, ganchos y tensores; sistemas hidráulico, mecánico, eléctrico, y neumático.           Señales de advertencia.  capacitación y entrenamiento: reforzar conceptos de manejo preventivo, actos y condiciones inseguras en la vía.</t>
  </si>
  <si>
    <t xml:space="preserve">capacitación y entrenamiento: riesgo publico, comportamientos inseguros en al vía, identificación de condiciones y entornos inseguros. </t>
  </si>
  <si>
    <t>Programa de inspecciones: pre operacional de la plataforma de carga, puntos de amarre, cadenas o bandas, ganchos y tensores; sistemas hidráulico, mecánico, eléctrico, y neumático.           Señales de advertencia.  capacitación y entrenamiento: reforzar conceptos de manejo preventivo, actos y condiciones inseguras en la vía.</t>
  </si>
  <si>
    <t>capacitación: uso de los epp, prevención de enfermedades auditivas</t>
  </si>
  <si>
    <t>inspecciones: definir periodicidad para la revisión de los equipos y herramientas, inspección de los epp. Programa de seguridad basada en el comportamiento: establecer los criterios para el desarrollo de actividades enfocadas en el comportamiento de los trabajadores en el trabajo.</t>
  </si>
  <si>
    <t>Inspecciones: inspeccionar los equipos de izaje antes de iniciar la operación de montaje, aparejos, herramientas y epp. capacitación: reforzar identificación de riesgos, izaje de cargas y riesgo mecánico, programa de seguridad basada en el comportamiento: establecer los criterios para el desarrollo de actividades enfocadas en el comportamiento de los trabajadores en el trabajo.</t>
  </si>
  <si>
    <t xml:space="preserve">establecer periodicidad para las campañas de orden y aseo, definir sistema de señalización de  senderos peatonales y zonas de riesgo. </t>
  </si>
  <si>
    <t xml:space="preserve"> capacitación: uso de los epp, prevención de enfermedades auditivas</t>
  </si>
  <si>
    <t xml:space="preserve"> capacitación: identificación y evaluación de riesgos ambientales, programa de inspecciones: uso y condición de los epp</t>
  </si>
  <si>
    <t xml:space="preserve"> capacitación: prevención de la exposición a la radiación solar, campaña para el uso de bloqueador solar</t>
  </si>
  <si>
    <t>inspecciones: pre operacional de la plataforma de carga, puntos de amarre, cadenas o bandas, ganchos y tensores; sistemas hidráulico, mecánico, eléctrico, y neumático.           Señales de advertencia.   capacitación y entrenamiento: reforzar conceptos de manejo preventivo, actos y condiciones inseguras en la vía.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</si>
</sst>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0A]General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8"/>
      <color indexed="81"/>
      <name val="Arial Narrow"/>
      <family val="2"/>
    </font>
    <font>
      <b/>
      <sz val="8"/>
      <color indexed="81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63"/>
      <name val="Arial Narrow"/>
      <family val="2"/>
    </font>
    <font>
      <b/>
      <sz val="12"/>
      <color indexed="8"/>
      <name val="Arial Narrow"/>
      <family val="2"/>
    </font>
    <font>
      <b/>
      <sz val="18"/>
      <color indexed="8"/>
      <name val="Arial Narrow"/>
      <family val="2"/>
    </font>
    <font>
      <sz val="16"/>
      <color indexed="8"/>
      <name val="Arial Narrow"/>
      <family val="2"/>
    </font>
    <font>
      <b/>
      <sz val="16"/>
      <color indexed="8"/>
      <name val="Arial Narrow"/>
      <family val="2"/>
    </font>
    <font>
      <sz val="11"/>
      <color rgb="FF000000"/>
      <name val="Arial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E26B0A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theme="0" tint="-0.24994659260841701"/>
      </left>
      <right style="hair">
        <color theme="0" tint="-0.24994659260841701"/>
      </right>
      <top style="double">
        <color auto="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auto="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double">
        <color auto="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double">
        <color auto="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double">
        <color auto="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auto="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dashDotDot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dashDotDot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dashDotDot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dashDotDot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dashDotDot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dashDotDot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/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dashDotDot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dashDotDot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ashDotDot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dashDotDot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ashDotDot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dashDotDot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theme="0" tint="-0.24994659260841701"/>
      </right>
      <top/>
      <bottom style="dashDotDot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dashDotDot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 style="dashDotDot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double">
        <color auto="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dashDotDot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87">
    <xf numFmtId="0" fontId="0" fillId="0" borderId="0" xfId="0"/>
    <xf numFmtId="0" fontId="10" fillId="0" borderId="0" xfId="0" applyFont="1"/>
    <xf numFmtId="0" fontId="14" fillId="0" borderId="0" xfId="0" applyFont="1"/>
    <xf numFmtId="0" fontId="10" fillId="0" borderId="0" xfId="0" applyFont="1" applyAlignment="1">
      <alignment horizontal="left"/>
    </xf>
    <xf numFmtId="0" fontId="0" fillId="0" borderId="0" xfId="0"/>
    <xf numFmtId="0" fontId="17" fillId="3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0" fontId="10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49" fontId="22" fillId="0" borderId="16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49" fontId="22" fillId="6" borderId="13" xfId="0" applyNumberFormat="1" applyFont="1" applyFill="1" applyBorder="1" applyAlignment="1">
      <alignment horizontal="center" vertical="center"/>
    </xf>
    <xf numFmtId="49" fontId="22" fillId="6" borderId="14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5" borderId="18" xfId="2" applyFont="1" applyFill="1" applyBorder="1" applyAlignment="1" applyProtection="1">
      <alignment horizontal="center" vertical="center" wrapText="1"/>
      <protection locked="0"/>
    </xf>
    <xf numFmtId="0" fontId="3" fillId="5" borderId="18" xfId="2" applyFont="1" applyFill="1" applyBorder="1" applyAlignment="1" applyProtection="1">
      <alignment horizontal="center" vertical="center" textRotation="90" wrapText="1"/>
    </xf>
    <xf numFmtId="0" fontId="4" fillId="5" borderId="18" xfId="2" applyFont="1" applyFill="1" applyBorder="1" applyAlignment="1" applyProtection="1">
      <alignment horizontal="center" vertical="center" wrapText="1"/>
      <protection locked="0"/>
    </xf>
    <xf numFmtId="0" fontId="3" fillId="5" borderId="20" xfId="2" applyFont="1" applyFill="1" applyBorder="1" applyAlignment="1" applyProtection="1">
      <alignment horizontal="center" vertical="center" textRotation="90" wrapText="1"/>
    </xf>
    <xf numFmtId="0" fontId="3" fillId="5" borderId="21" xfId="2" applyFont="1" applyFill="1" applyBorder="1" applyAlignment="1" applyProtection="1">
      <alignment horizontal="center" vertical="center" textRotation="90" wrapText="1"/>
    </xf>
    <xf numFmtId="0" fontId="4" fillId="5" borderId="20" xfId="2" applyFont="1" applyFill="1" applyBorder="1" applyAlignment="1" applyProtection="1">
      <alignment horizontal="center" vertical="center" wrapText="1"/>
      <protection locked="0"/>
    </xf>
    <xf numFmtId="0" fontId="4" fillId="5" borderId="21" xfId="2" applyFont="1" applyFill="1" applyBorder="1" applyAlignment="1" applyProtection="1">
      <alignment horizontal="center" vertical="center" wrapText="1"/>
      <protection locked="0"/>
    </xf>
    <xf numFmtId="0" fontId="4" fillId="5" borderId="20" xfId="2" applyFont="1" applyFill="1" applyBorder="1" applyAlignment="1" applyProtection="1">
      <alignment horizontal="center" vertical="center" textRotation="90" wrapText="1"/>
      <protection locked="0"/>
    </xf>
    <xf numFmtId="0" fontId="3" fillId="5" borderId="20" xfId="2" applyFont="1" applyFill="1" applyBorder="1" applyAlignment="1" applyProtection="1">
      <alignment horizontal="center" vertical="center" wrapText="1"/>
    </xf>
    <xf numFmtId="0" fontId="3" fillId="5" borderId="20" xfId="2" applyFont="1" applyFill="1" applyBorder="1" applyAlignment="1" applyProtection="1">
      <alignment horizontal="center" vertical="center" wrapText="1"/>
      <protection locked="0"/>
    </xf>
    <xf numFmtId="0" fontId="3" fillId="5" borderId="21" xfId="2" applyFont="1" applyFill="1" applyBorder="1" applyAlignment="1" applyProtection="1">
      <alignment horizontal="center" vertical="center" wrapText="1"/>
      <protection locked="0"/>
    </xf>
    <xf numFmtId="1" fontId="3" fillId="5" borderId="20" xfId="0" applyNumberFormat="1" applyFont="1" applyFill="1" applyBorder="1" applyAlignment="1">
      <alignment horizontal="center" vertical="center" wrapText="1"/>
    </xf>
    <xf numFmtId="1" fontId="3" fillId="5" borderId="21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textRotation="90" wrapText="1"/>
    </xf>
    <xf numFmtId="0" fontId="5" fillId="2" borderId="25" xfId="2" applyFont="1" applyFill="1" applyBorder="1" applyAlignment="1" applyProtection="1">
      <alignment horizontal="center" vertical="center" wrapText="1"/>
      <protection locked="0"/>
    </xf>
    <xf numFmtId="0" fontId="6" fillId="2" borderId="25" xfId="2" applyFont="1" applyFill="1" applyBorder="1" applyAlignment="1" applyProtection="1">
      <alignment horizontal="center" vertical="center" wrapText="1"/>
      <protection locked="0"/>
    </xf>
    <xf numFmtId="0" fontId="3" fillId="2" borderId="26" xfId="2" applyFont="1" applyFill="1" applyBorder="1" applyAlignment="1" applyProtection="1">
      <alignment horizontal="center" vertical="center" wrapText="1"/>
      <protection locked="0"/>
    </xf>
    <xf numFmtId="0" fontId="5" fillId="2" borderId="28" xfId="2" applyFont="1" applyFill="1" applyBorder="1" applyAlignment="1" applyProtection="1">
      <alignment horizontal="center" vertical="center" wrapText="1"/>
      <protection locked="0"/>
    </xf>
    <xf numFmtId="0" fontId="6" fillId="2" borderId="28" xfId="2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>
      <alignment horizontal="center" vertical="center" wrapText="1"/>
    </xf>
    <xf numFmtId="0" fontId="6" fillId="2" borderId="28" xfId="2" quotePrefix="1" applyFont="1" applyFill="1" applyBorder="1" applyAlignment="1" applyProtection="1">
      <alignment horizontal="center" vertical="center" wrapText="1"/>
      <protection locked="0"/>
    </xf>
    <xf numFmtId="0" fontId="3" fillId="2" borderId="29" xfId="2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>
      <alignment horizontal="center" vertical="center" wrapText="1"/>
    </xf>
    <xf numFmtId="0" fontId="5" fillId="2" borderId="31" xfId="2" applyFont="1" applyFill="1" applyBorder="1" applyAlignment="1" applyProtection="1">
      <alignment horizontal="center" vertical="center" wrapText="1"/>
      <protection locked="0"/>
    </xf>
    <xf numFmtId="0" fontId="6" fillId="2" borderId="31" xfId="2" applyFont="1" applyFill="1" applyBorder="1" applyAlignment="1" applyProtection="1">
      <alignment horizontal="center" vertical="center" wrapText="1"/>
      <protection locked="0"/>
    </xf>
    <xf numFmtId="0" fontId="3" fillId="2" borderId="32" xfId="2" applyFont="1" applyFill="1" applyBorder="1" applyAlignment="1" applyProtection="1">
      <alignment horizontal="center" vertical="center" wrapText="1"/>
      <protection locked="0"/>
    </xf>
    <xf numFmtId="1" fontId="5" fillId="2" borderId="24" xfId="0" applyNumberFormat="1" applyFont="1" applyFill="1" applyBorder="1" applyAlignment="1">
      <alignment horizontal="center" vertical="center" wrapText="1"/>
    </xf>
    <xf numFmtId="0" fontId="5" fillId="2" borderId="26" xfId="2" applyFont="1" applyFill="1" applyBorder="1" applyAlignment="1" applyProtection="1">
      <alignment horizontal="center" vertical="center" wrapText="1"/>
      <protection locked="0"/>
    </xf>
    <xf numFmtId="1" fontId="5" fillId="2" borderId="27" xfId="0" applyNumberFormat="1" applyFont="1" applyFill="1" applyBorder="1" applyAlignment="1">
      <alignment horizontal="center" vertical="center" wrapText="1"/>
    </xf>
    <xf numFmtId="0" fontId="5" fillId="2" borderId="29" xfId="2" applyFont="1" applyFill="1" applyBorder="1" applyAlignment="1" applyProtection="1">
      <alignment horizontal="center" vertical="center" wrapText="1"/>
      <protection locked="0"/>
    </xf>
    <xf numFmtId="1" fontId="5" fillId="2" borderId="30" xfId="0" applyNumberFormat="1" applyFont="1" applyFill="1" applyBorder="1" applyAlignment="1">
      <alignment horizontal="center" vertical="center" wrapText="1"/>
    </xf>
    <xf numFmtId="0" fontId="5" fillId="2" borderId="32" xfId="2" applyFont="1" applyFill="1" applyBorder="1" applyAlignment="1" applyProtection="1">
      <alignment horizontal="center" vertical="center" wrapText="1"/>
      <protection locked="0"/>
    </xf>
    <xf numFmtId="0" fontId="5" fillId="2" borderId="38" xfId="2" applyFont="1" applyFill="1" applyBorder="1" applyAlignment="1" applyProtection="1">
      <alignment horizontal="center" vertical="center" wrapText="1"/>
      <protection locked="0"/>
    </xf>
    <xf numFmtId="0" fontId="5" fillId="2" borderId="24" xfId="2" applyFont="1" applyFill="1" applyBorder="1" applyAlignment="1" applyProtection="1">
      <alignment horizontal="center" vertical="center" wrapText="1"/>
      <protection locked="0"/>
    </xf>
    <xf numFmtId="0" fontId="5" fillId="2" borderId="27" xfId="2" applyFont="1" applyFill="1" applyBorder="1" applyAlignment="1" applyProtection="1">
      <alignment horizontal="center" vertical="center" wrapText="1"/>
      <protection locked="0"/>
    </xf>
    <xf numFmtId="0" fontId="5" fillId="2" borderId="30" xfId="2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1" fontId="5" fillId="2" borderId="43" xfId="0" applyNumberFormat="1" applyFont="1" applyFill="1" applyBorder="1" applyAlignment="1">
      <alignment horizontal="center" vertical="center" wrapText="1"/>
    </xf>
    <xf numFmtId="0" fontId="5" fillId="2" borderId="44" xfId="2" applyFont="1" applyFill="1" applyBorder="1" applyAlignment="1" applyProtection="1">
      <alignment horizontal="center" vertical="center" wrapText="1"/>
      <protection locked="0"/>
    </xf>
    <xf numFmtId="1" fontId="5" fillId="2" borderId="39" xfId="0" applyNumberFormat="1" applyFont="1" applyFill="1" applyBorder="1" applyAlignment="1">
      <alignment horizontal="center" vertical="center" wrapText="1"/>
    </xf>
    <xf numFmtId="1" fontId="5" fillId="2" borderId="40" xfId="0" applyNumberFormat="1" applyFont="1" applyFill="1" applyBorder="1" applyAlignment="1">
      <alignment horizontal="center" vertical="center" wrapText="1"/>
    </xf>
    <xf numFmtId="1" fontId="5" fillId="2" borderId="41" xfId="0" applyNumberFormat="1" applyFont="1" applyFill="1" applyBorder="1" applyAlignment="1">
      <alignment horizontal="center" vertical="center" wrapText="1"/>
    </xf>
    <xf numFmtId="0" fontId="6" fillId="2" borderId="38" xfId="2" applyFont="1" applyFill="1" applyBorder="1" applyAlignment="1" applyProtection="1">
      <alignment horizontal="center" vertical="center" wrapText="1"/>
      <protection locked="0"/>
    </xf>
    <xf numFmtId="0" fontId="6" fillId="2" borderId="24" xfId="2" applyFont="1" applyFill="1" applyBorder="1" applyAlignment="1" applyProtection="1">
      <alignment horizontal="center" vertical="center" wrapText="1"/>
      <protection locked="0"/>
    </xf>
    <xf numFmtId="0" fontId="6" fillId="2" borderId="27" xfId="2" applyFont="1" applyFill="1" applyBorder="1" applyAlignment="1" applyProtection="1">
      <alignment horizontal="center" vertical="center" wrapText="1"/>
      <protection locked="0"/>
    </xf>
    <xf numFmtId="0" fontId="6" fillId="2" borderId="30" xfId="2" applyFont="1" applyFill="1" applyBorder="1" applyAlignment="1" applyProtection="1">
      <alignment horizontal="center" vertical="center" wrapText="1"/>
      <protection locked="0"/>
    </xf>
    <xf numFmtId="0" fontId="6" fillId="2" borderId="26" xfId="2" applyFont="1" applyFill="1" applyBorder="1" applyAlignment="1" applyProtection="1">
      <alignment horizontal="center" vertical="center" wrapText="1"/>
    </xf>
    <xf numFmtId="0" fontId="6" fillId="2" borderId="29" xfId="2" applyFont="1" applyFill="1" applyBorder="1" applyAlignment="1" applyProtection="1">
      <alignment horizontal="center" vertical="center" wrapText="1"/>
    </xf>
    <xf numFmtId="0" fontId="6" fillId="2" borderId="32" xfId="2" applyFont="1" applyFill="1" applyBorder="1" applyAlignment="1" applyProtection="1">
      <alignment horizontal="center" vertical="center" wrapText="1"/>
    </xf>
    <xf numFmtId="0" fontId="5" fillId="2" borderId="33" xfId="2" applyFont="1" applyFill="1" applyBorder="1" applyAlignment="1" applyProtection="1">
      <alignment horizontal="center" vertical="center" wrapText="1"/>
      <protection locked="0"/>
    </xf>
    <xf numFmtId="0" fontId="5" fillId="2" borderId="34" xfId="2" applyFont="1" applyFill="1" applyBorder="1" applyAlignment="1" applyProtection="1">
      <alignment horizontal="center" vertical="center" wrapText="1"/>
      <protection locked="0"/>
    </xf>
    <xf numFmtId="0" fontId="5" fillId="2" borderId="35" xfId="2" applyFont="1" applyFill="1" applyBorder="1" applyAlignment="1" applyProtection="1">
      <alignment horizontal="center" vertical="center" wrapText="1"/>
      <protection locked="0"/>
    </xf>
    <xf numFmtId="0" fontId="5" fillId="2" borderId="39" xfId="2" applyFont="1" applyFill="1" applyBorder="1" applyAlignment="1" applyProtection="1">
      <alignment horizontal="center" vertical="center" wrapText="1"/>
    </xf>
    <xf numFmtId="0" fontId="5" fillId="2" borderId="40" xfId="2" applyFont="1" applyFill="1" applyBorder="1" applyAlignment="1" applyProtection="1">
      <alignment horizontal="center" vertical="center" wrapText="1"/>
    </xf>
    <xf numFmtId="0" fontId="5" fillId="2" borderId="41" xfId="2" applyFont="1" applyFill="1" applyBorder="1" applyAlignment="1" applyProtection="1">
      <alignment horizontal="center" vertical="center" wrapText="1"/>
    </xf>
    <xf numFmtId="0" fontId="6" fillId="2" borderId="39" xfId="2" applyFont="1" applyFill="1" applyBorder="1" applyAlignment="1" applyProtection="1">
      <alignment horizontal="center" vertical="center" wrapText="1"/>
    </xf>
    <xf numFmtId="0" fontId="6" fillId="2" borderId="40" xfId="2" applyFont="1" applyFill="1" applyBorder="1" applyAlignment="1" applyProtection="1">
      <alignment horizontal="center" vertical="center" wrapText="1"/>
    </xf>
    <xf numFmtId="0" fontId="6" fillId="2" borderId="41" xfId="2" applyFont="1" applyFill="1" applyBorder="1" applyAlignment="1" applyProtection="1">
      <alignment horizontal="center" vertical="center" wrapText="1"/>
    </xf>
    <xf numFmtId="0" fontId="6" fillId="2" borderId="24" xfId="2" applyFont="1" applyFill="1" applyBorder="1" applyAlignment="1" applyProtection="1">
      <alignment horizontal="center" vertical="center" wrapText="1"/>
    </xf>
    <xf numFmtId="0" fontId="6" fillId="2" borderId="27" xfId="2" applyFont="1" applyFill="1" applyBorder="1" applyAlignment="1" applyProtection="1">
      <alignment horizontal="center" vertical="center" wrapText="1"/>
    </xf>
    <xf numFmtId="0" fontId="6" fillId="2" borderId="30" xfId="2" applyFont="1" applyFill="1" applyBorder="1" applyAlignment="1" applyProtection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0" xfId="2" applyFont="1" applyFill="1" applyBorder="1" applyAlignment="1" applyProtection="1">
      <alignment horizontal="center" vertical="center" wrapText="1"/>
      <protection locked="0"/>
    </xf>
    <xf numFmtId="0" fontId="6" fillId="2" borderId="40" xfId="2" quotePrefix="1" applyFont="1" applyFill="1" applyBorder="1" applyAlignment="1" applyProtection="1">
      <alignment horizontal="center" vertical="center" wrapText="1"/>
      <protection locked="0"/>
    </xf>
    <xf numFmtId="0" fontId="6" fillId="2" borderId="41" xfId="2" quotePrefix="1" applyFont="1" applyFill="1" applyBorder="1" applyAlignment="1" applyProtection="1">
      <alignment horizontal="center" vertical="center" wrapText="1"/>
      <protection locked="0"/>
    </xf>
    <xf numFmtId="0" fontId="9" fillId="2" borderId="40" xfId="0" applyFont="1" applyFill="1" applyBorder="1" applyAlignment="1">
      <alignment horizontal="center" vertical="center" wrapText="1"/>
    </xf>
    <xf numFmtId="0" fontId="3" fillId="2" borderId="44" xfId="2" applyFont="1" applyFill="1" applyBorder="1" applyAlignment="1" applyProtection="1">
      <alignment horizontal="center" vertical="center" wrapText="1"/>
      <protection locked="0"/>
    </xf>
    <xf numFmtId="0" fontId="5" fillId="2" borderId="49" xfId="2" applyFont="1" applyFill="1" applyBorder="1" applyAlignment="1" applyProtection="1">
      <alignment horizontal="center" vertical="center" wrapText="1"/>
      <protection locked="0"/>
    </xf>
    <xf numFmtId="0" fontId="5" fillId="2" borderId="50" xfId="2" applyFont="1" applyFill="1" applyBorder="1" applyAlignment="1" applyProtection="1">
      <alignment horizontal="center" vertical="center" wrapText="1"/>
      <protection locked="0"/>
    </xf>
    <xf numFmtId="1" fontId="5" fillId="2" borderId="51" xfId="0" applyNumberFormat="1" applyFont="1" applyFill="1" applyBorder="1" applyAlignment="1">
      <alignment horizontal="center" vertical="center" wrapText="1"/>
    </xf>
    <xf numFmtId="0" fontId="5" fillId="2" borderId="42" xfId="2" applyFont="1" applyFill="1" applyBorder="1" applyAlignment="1" applyProtection="1">
      <alignment horizontal="center" vertical="center" wrapText="1"/>
      <protection locked="0"/>
    </xf>
    <xf numFmtId="0" fontId="5" fillId="2" borderId="46" xfId="2" applyFont="1" applyFill="1" applyBorder="1" applyAlignment="1" applyProtection="1">
      <alignment horizontal="center" vertical="center" wrapText="1"/>
      <protection locked="0"/>
    </xf>
    <xf numFmtId="0" fontId="5" fillId="2" borderId="47" xfId="2" applyFont="1" applyFill="1" applyBorder="1" applyAlignment="1" applyProtection="1">
      <alignment horizontal="center" vertical="center" wrapText="1"/>
      <protection locked="0"/>
    </xf>
    <xf numFmtId="0" fontId="5" fillId="2" borderId="48" xfId="2" applyFont="1" applyFill="1" applyBorder="1" applyAlignment="1" applyProtection="1">
      <alignment horizontal="center" vertical="center" wrapText="1"/>
      <protection locked="0"/>
    </xf>
    <xf numFmtId="0" fontId="6" fillId="2" borderId="46" xfId="2" applyFont="1" applyFill="1" applyBorder="1" applyAlignment="1" applyProtection="1">
      <alignment horizontal="center" vertical="center" wrapText="1"/>
      <protection locked="0"/>
    </xf>
    <xf numFmtId="0" fontId="6" fillId="2" borderId="47" xfId="2" applyFont="1" applyFill="1" applyBorder="1" applyAlignment="1" applyProtection="1">
      <alignment horizontal="center" vertical="center" wrapText="1"/>
      <protection locked="0"/>
    </xf>
    <xf numFmtId="0" fontId="3" fillId="2" borderId="48" xfId="2" applyFont="1" applyFill="1" applyBorder="1" applyAlignment="1" applyProtection="1">
      <alignment horizontal="center" vertical="center" wrapText="1"/>
      <protection locked="0"/>
    </xf>
    <xf numFmtId="0" fontId="5" fillId="2" borderId="51" xfId="2" applyFont="1" applyFill="1" applyBorder="1" applyAlignment="1" applyProtection="1">
      <alignment horizontal="center" vertical="center" wrapText="1"/>
    </xf>
    <xf numFmtId="0" fontId="6" fillId="2" borderId="48" xfId="2" applyFont="1" applyFill="1" applyBorder="1" applyAlignment="1" applyProtection="1">
      <alignment horizontal="center" vertical="center" wrapText="1"/>
    </xf>
    <xf numFmtId="0" fontId="6" fillId="2" borderId="51" xfId="2" applyFont="1" applyFill="1" applyBorder="1" applyAlignment="1" applyProtection="1">
      <alignment horizontal="center" vertical="center" wrapText="1"/>
    </xf>
    <xf numFmtId="0" fontId="6" fillId="2" borderId="46" xfId="2" applyFont="1" applyFill="1" applyBorder="1" applyAlignment="1" applyProtection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1" fontId="5" fillId="2" borderId="56" xfId="0" applyNumberFormat="1" applyFont="1" applyFill="1" applyBorder="1" applyAlignment="1">
      <alignment horizontal="center" vertical="center" wrapText="1"/>
    </xf>
    <xf numFmtId="0" fontId="5" fillId="2" borderId="57" xfId="2" applyFont="1" applyFill="1" applyBorder="1" applyAlignment="1" applyProtection="1">
      <alignment horizontal="center" vertical="center" wrapText="1"/>
      <protection locked="0"/>
    </xf>
    <xf numFmtId="0" fontId="5" fillId="2" borderId="53" xfId="2" applyFont="1" applyFill="1" applyBorder="1" applyAlignment="1" applyProtection="1">
      <alignment horizontal="center" vertical="center" wrapText="1"/>
      <protection locked="0"/>
    </xf>
    <xf numFmtId="0" fontId="5" fillId="2" borderId="54" xfId="2" applyFont="1" applyFill="1" applyBorder="1" applyAlignment="1" applyProtection="1">
      <alignment horizontal="center" vertical="center" wrapText="1"/>
      <protection locked="0"/>
    </xf>
    <xf numFmtId="0" fontId="5" fillId="2" borderId="55" xfId="2" applyFont="1" applyFill="1" applyBorder="1" applyAlignment="1" applyProtection="1">
      <alignment horizontal="center" vertical="center" wrapText="1"/>
      <protection locked="0"/>
    </xf>
    <xf numFmtId="0" fontId="6" fillId="2" borderId="53" xfId="2" applyFont="1" applyFill="1" applyBorder="1" applyAlignment="1" applyProtection="1">
      <alignment horizontal="center" vertical="center" wrapText="1"/>
      <protection locked="0"/>
    </xf>
    <xf numFmtId="0" fontId="6" fillId="2" borderId="54" xfId="2" applyFont="1" applyFill="1" applyBorder="1" applyAlignment="1" applyProtection="1">
      <alignment horizontal="center" vertical="center" wrapText="1"/>
      <protection locked="0"/>
    </xf>
    <xf numFmtId="0" fontId="3" fillId="2" borderId="55" xfId="2" applyFont="1" applyFill="1" applyBorder="1" applyAlignment="1" applyProtection="1">
      <alignment horizontal="center" vertical="center" wrapText="1"/>
      <protection locked="0"/>
    </xf>
    <xf numFmtId="0" fontId="5" fillId="2" borderId="56" xfId="2" applyFont="1" applyFill="1" applyBorder="1" applyAlignment="1" applyProtection="1">
      <alignment horizontal="center" vertical="center" wrapText="1"/>
    </xf>
    <xf numFmtId="0" fontId="6" fillId="2" borderId="55" xfId="2" applyFont="1" applyFill="1" applyBorder="1" applyAlignment="1" applyProtection="1">
      <alignment horizontal="center" vertical="center" wrapText="1"/>
    </xf>
    <xf numFmtId="0" fontId="6" fillId="2" borderId="56" xfId="2" applyFont="1" applyFill="1" applyBorder="1" applyAlignment="1" applyProtection="1">
      <alignment horizontal="center" vertical="center" wrapText="1"/>
    </xf>
    <xf numFmtId="0" fontId="6" fillId="2" borderId="53" xfId="2" applyFont="1" applyFill="1" applyBorder="1" applyAlignment="1" applyProtection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4" xfId="2" quotePrefix="1" applyFont="1" applyFill="1" applyBorder="1" applyAlignment="1" applyProtection="1">
      <alignment horizontal="center" vertical="center" wrapText="1"/>
      <protection locked="0"/>
    </xf>
    <xf numFmtId="1" fontId="5" fillId="2" borderId="61" xfId="0" applyNumberFormat="1" applyFont="1" applyFill="1" applyBorder="1" applyAlignment="1">
      <alignment horizontal="center" vertical="center" wrapText="1"/>
    </xf>
    <xf numFmtId="0" fontId="5" fillId="2" borderId="62" xfId="2" applyFont="1" applyFill="1" applyBorder="1" applyAlignment="1" applyProtection="1">
      <alignment horizontal="center" vertical="center" wrapText="1"/>
      <protection locked="0"/>
    </xf>
    <xf numFmtId="0" fontId="5" fillId="2" borderId="58" xfId="2" applyFont="1" applyFill="1" applyBorder="1" applyAlignment="1" applyProtection="1">
      <alignment horizontal="center" vertical="center" wrapText="1"/>
      <protection locked="0"/>
    </xf>
    <xf numFmtId="0" fontId="5" fillId="2" borderId="59" xfId="2" applyFont="1" applyFill="1" applyBorder="1" applyAlignment="1" applyProtection="1">
      <alignment horizontal="center" vertical="center" wrapText="1"/>
      <protection locked="0"/>
    </xf>
    <xf numFmtId="0" fontId="5" fillId="2" borderId="60" xfId="2" applyFont="1" applyFill="1" applyBorder="1" applyAlignment="1" applyProtection="1">
      <alignment horizontal="center" vertical="center" wrapText="1"/>
      <protection locked="0"/>
    </xf>
    <xf numFmtId="0" fontId="6" fillId="2" borderId="58" xfId="2" applyFont="1" applyFill="1" applyBorder="1" applyAlignment="1" applyProtection="1">
      <alignment horizontal="center" vertical="center" wrapText="1"/>
      <protection locked="0"/>
    </xf>
    <xf numFmtId="0" fontId="6" fillId="2" borderId="59" xfId="2" applyFont="1" applyFill="1" applyBorder="1" applyAlignment="1" applyProtection="1">
      <alignment horizontal="center" vertical="center" wrapText="1"/>
      <protection locked="0"/>
    </xf>
    <xf numFmtId="0" fontId="3" fillId="2" borderId="60" xfId="2" applyFont="1" applyFill="1" applyBorder="1" applyAlignment="1" applyProtection="1">
      <alignment horizontal="center" vertical="center" wrapText="1"/>
      <protection locked="0"/>
    </xf>
    <xf numFmtId="0" fontId="5" fillId="2" borderId="61" xfId="2" applyFont="1" applyFill="1" applyBorder="1" applyAlignment="1" applyProtection="1">
      <alignment horizontal="center" vertical="center" wrapText="1"/>
    </xf>
    <xf numFmtId="0" fontId="6" fillId="2" borderId="60" xfId="2" applyFont="1" applyFill="1" applyBorder="1" applyAlignment="1" applyProtection="1">
      <alignment horizontal="center" vertical="center" wrapText="1"/>
    </xf>
    <xf numFmtId="0" fontId="6" fillId="2" borderId="61" xfId="2" applyFont="1" applyFill="1" applyBorder="1" applyAlignment="1" applyProtection="1">
      <alignment horizontal="center" vertical="center" wrapText="1"/>
    </xf>
    <xf numFmtId="0" fontId="6" fillId="2" borderId="58" xfId="2" applyFont="1" applyFill="1" applyBorder="1" applyAlignment="1" applyProtection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59" xfId="2" quotePrefix="1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>
      <alignment horizontal="center" vertical="center" textRotation="90" wrapText="1"/>
    </xf>
    <xf numFmtId="1" fontId="5" fillId="2" borderId="64" xfId="0" applyNumberFormat="1" applyFont="1" applyFill="1" applyBorder="1" applyAlignment="1">
      <alignment horizontal="center" vertical="center" wrapText="1"/>
    </xf>
    <xf numFmtId="0" fontId="5" fillId="2" borderId="43" xfId="2" applyFont="1" applyFill="1" applyBorder="1" applyAlignment="1" applyProtection="1">
      <alignment horizontal="center" vertical="center" wrapText="1"/>
      <protection locked="0"/>
    </xf>
    <xf numFmtId="0" fontId="6" fillId="2" borderId="43" xfId="2" applyFont="1" applyFill="1" applyBorder="1" applyAlignment="1" applyProtection="1">
      <alignment horizontal="center" vertical="center" wrapText="1"/>
      <protection locked="0"/>
    </xf>
    <xf numFmtId="0" fontId="5" fillId="2" borderId="64" xfId="2" applyFont="1" applyFill="1" applyBorder="1" applyAlignment="1" applyProtection="1">
      <alignment horizontal="center" vertical="center" wrapText="1"/>
    </xf>
    <xf numFmtId="0" fontId="6" fillId="2" borderId="44" xfId="2" applyFont="1" applyFill="1" applyBorder="1" applyAlignment="1" applyProtection="1">
      <alignment horizontal="center" vertical="center" wrapText="1"/>
    </xf>
    <xf numFmtId="0" fontId="6" fillId="2" borderId="64" xfId="2" applyFont="1" applyFill="1" applyBorder="1" applyAlignment="1" applyProtection="1">
      <alignment horizontal="center" vertical="center" wrapText="1"/>
    </xf>
    <xf numFmtId="0" fontId="6" fillId="2" borderId="43" xfId="2" applyFont="1" applyFill="1" applyBorder="1" applyAlignment="1" applyProtection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textRotation="90" wrapText="1"/>
    </xf>
    <xf numFmtId="0" fontId="9" fillId="0" borderId="68" xfId="0" applyFont="1" applyBorder="1" applyAlignment="1">
      <alignment horizontal="center" vertical="center" textRotation="90" wrapText="1"/>
    </xf>
    <xf numFmtId="1" fontId="5" fillId="2" borderId="66" xfId="0" applyNumberFormat="1" applyFont="1" applyFill="1" applyBorder="1" applyAlignment="1">
      <alignment horizontal="center" vertical="center" wrapText="1"/>
    </xf>
    <xf numFmtId="0" fontId="5" fillId="2" borderId="68" xfId="2" applyFont="1" applyFill="1" applyBorder="1" applyAlignment="1" applyProtection="1">
      <alignment horizontal="center" vertical="center" wrapText="1"/>
      <protection locked="0"/>
    </xf>
    <xf numFmtId="1" fontId="5" fillId="2" borderId="69" xfId="0" applyNumberFormat="1" applyFont="1" applyFill="1" applyBorder="1" applyAlignment="1">
      <alignment horizontal="center" vertical="center" wrapText="1"/>
    </xf>
    <xf numFmtId="0" fontId="5" fillId="2" borderId="66" xfId="2" applyFont="1" applyFill="1" applyBorder="1" applyAlignment="1" applyProtection="1">
      <alignment horizontal="center" vertical="center" wrapText="1"/>
      <protection locked="0"/>
    </xf>
    <xf numFmtId="0" fontId="5" fillId="2" borderId="67" xfId="2" applyFont="1" applyFill="1" applyBorder="1" applyAlignment="1" applyProtection="1">
      <alignment horizontal="center" vertical="center" wrapText="1"/>
      <protection locked="0"/>
    </xf>
    <xf numFmtId="0" fontId="6" fillId="2" borderId="66" xfId="2" applyFont="1" applyFill="1" applyBorder="1" applyAlignment="1" applyProtection="1">
      <alignment horizontal="center" vertical="center" wrapText="1"/>
      <protection locked="0"/>
    </xf>
    <xf numFmtId="0" fontId="6" fillId="2" borderId="67" xfId="2" applyFont="1" applyFill="1" applyBorder="1" applyAlignment="1" applyProtection="1">
      <alignment horizontal="center" vertical="center" wrapText="1"/>
      <protection locked="0"/>
    </xf>
    <xf numFmtId="0" fontId="3" fillId="2" borderId="68" xfId="2" applyFont="1" applyFill="1" applyBorder="1" applyAlignment="1" applyProtection="1">
      <alignment horizontal="center" vertical="center" wrapText="1"/>
      <protection locked="0"/>
    </xf>
    <xf numFmtId="0" fontId="5" fillId="2" borderId="69" xfId="2" applyFont="1" applyFill="1" applyBorder="1" applyAlignment="1" applyProtection="1">
      <alignment horizontal="center" vertical="center" wrapText="1"/>
    </xf>
    <xf numFmtId="0" fontId="5" fillId="2" borderId="70" xfId="2" applyFont="1" applyFill="1" applyBorder="1" applyAlignment="1" applyProtection="1">
      <alignment horizontal="center" vertical="center" wrapText="1"/>
      <protection locked="0"/>
    </xf>
    <xf numFmtId="0" fontId="6" fillId="2" borderId="68" xfId="2" applyFont="1" applyFill="1" applyBorder="1" applyAlignment="1" applyProtection="1">
      <alignment horizontal="center" vertical="center" wrapText="1"/>
    </xf>
    <xf numFmtId="0" fontId="6" fillId="2" borderId="69" xfId="2" applyFont="1" applyFill="1" applyBorder="1" applyAlignment="1" applyProtection="1">
      <alignment horizontal="center" vertical="center" wrapText="1"/>
    </xf>
    <xf numFmtId="0" fontId="6" fillId="2" borderId="66" xfId="2" applyFont="1" applyFill="1" applyBorder="1" applyAlignment="1" applyProtection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54" xfId="0" applyFont="1" applyBorder="1" applyAlignment="1">
      <alignment horizontal="center" vertical="center" textRotation="90" wrapText="1"/>
    </xf>
    <xf numFmtId="0" fontId="11" fillId="0" borderId="31" xfId="0" applyFont="1" applyBorder="1" applyAlignment="1">
      <alignment horizontal="center" vertical="center" textRotation="90" wrapText="1"/>
    </xf>
    <xf numFmtId="0" fontId="11" fillId="0" borderId="47" xfId="0" applyFont="1" applyBorder="1" applyAlignment="1">
      <alignment horizontal="center" vertical="center" textRotation="90" wrapText="1"/>
    </xf>
    <xf numFmtId="0" fontId="11" fillId="0" borderId="59" xfId="0" applyFont="1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 applyProtection="1">
      <alignment horizontal="center" vertical="center" wrapText="1"/>
    </xf>
    <xf numFmtId="0" fontId="0" fillId="5" borderId="1" xfId="2" applyFont="1" applyFill="1" applyBorder="1" applyAlignment="1" applyProtection="1">
      <alignment horizontal="center" vertical="center" wrapText="1"/>
    </xf>
    <xf numFmtId="0" fontId="0" fillId="5" borderId="1" xfId="2" applyFont="1" applyFill="1" applyBorder="1" applyAlignment="1" applyProtection="1">
      <alignment horizontal="center" vertical="center" textRotation="90" wrapText="1"/>
    </xf>
    <xf numFmtId="0" fontId="0" fillId="0" borderId="1" xfId="2" applyFont="1" applyFill="1" applyBorder="1" applyAlignment="1" applyProtection="1">
      <alignment horizontal="center" vertical="center" wrapText="1"/>
      <protection locked="0"/>
    </xf>
    <xf numFmtId="0" fontId="0" fillId="2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17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1" xfId="2" applyFont="1" applyFill="1" applyBorder="1" applyAlignment="1" applyProtection="1">
      <alignment horizontal="center" vertical="center" wrapText="1"/>
    </xf>
    <xf numFmtId="0" fontId="0" fillId="2" borderId="1" xfId="2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2" applyFont="1" applyBorder="1" applyAlignment="1">
      <alignment horizontal="center" vertical="center" wrapText="1"/>
    </xf>
    <xf numFmtId="0" fontId="0" fillId="12" borderId="1" xfId="2" applyFont="1" applyFill="1" applyBorder="1" applyAlignment="1" applyProtection="1">
      <alignment horizontal="center" vertical="center" wrapText="1"/>
      <protection locked="0"/>
    </xf>
    <xf numFmtId="0" fontId="0" fillId="12" borderId="1" xfId="0" applyFont="1" applyFill="1" applyBorder="1" applyAlignment="1">
      <alignment horizontal="center" vertical="center" wrapText="1"/>
    </xf>
    <xf numFmtId="0" fontId="0" fillId="12" borderId="1" xfId="2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 wrapText="1"/>
    </xf>
    <xf numFmtId="0" fontId="0" fillId="15" borderId="1" xfId="2" applyFont="1" applyFill="1" applyBorder="1" applyAlignment="1" applyProtection="1">
      <alignment horizontal="center" vertical="center" wrapText="1"/>
      <protection locked="0"/>
    </xf>
    <xf numFmtId="0" fontId="0" fillId="15" borderId="1" xfId="2" applyFont="1" applyFill="1" applyBorder="1" applyAlignment="1" applyProtection="1">
      <alignment horizontal="center" vertical="center" wrapText="1"/>
    </xf>
    <xf numFmtId="0" fontId="23" fillId="19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19" borderId="1" xfId="0" applyFont="1" applyFill="1" applyBorder="1" applyAlignment="1">
      <alignment horizontal="center" vertical="center" wrapText="1"/>
    </xf>
    <xf numFmtId="0" fontId="24" fillId="27" borderId="1" xfId="0" applyFont="1" applyFill="1" applyBorder="1" applyAlignment="1">
      <alignment horizontal="center" vertical="center" textRotation="90" wrapText="1"/>
    </xf>
    <xf numFmtId="0" fontId="24" fillId="8" borderId="1" xfId="0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textRotation="90" wrapText="1"/>
    </xf>
    <xf numFmtId="0" fontId="24" fillId="28" borderId="1" xfId="0" applyFont="1" applyFill="1" applyBorder="1" applyAlignment="1">
      <alignment horizontal="center" vertical="center" textRotation="90" wrapText="1"/>
    </xf>
    <xf numFmtId="0" fontId="24" fillId="10" borderId="1" xfId="0" applyFont="1" applyFill="1" applyBorder="1" applyAlignment="1">
      <alignment horizontal="center" vertical="center" textRotation="90" wrapText="1"/>
    </xf>
    <xf numFmtId="0" fontId="24" fillId="11" borderId="1" xfId="0" applyFont="1" applyFill="1" applyBorder="1" applyAlignment="1">
      <alignment horizontal="center" vertical="center" textRotation="90" wrapText="1"/>
    </xf>
    <xf numFmtId="0" fontId="24" fillId="31" borderId="1" xfId="0" applyFont="1" applyFill="1" applyBorder="1" applyAlignment="1">
      <alignment horizontal="center" vertical="center" textRotation="90" wrapText="1"/>
    </xf>
    <xf numFmtId="0" fontId="24" fillId="9" borderId="1" xfId="0" applyFont="1" applyFill="1" applyBorder="1" applyAlignment="1">
      <alignment horizontal="center" vertical="center" textRotation="90" wrapText="1"/>
    </xf>
    <xf numFmtId="0" fontId="24" fillId="35" borderId="1" xfId="0" applyFont="1" applyFill="1" applyBorder="1" applyAlignment="1">
      <alignment horizontal="center" vertical="center" textRotation="90" wrapText="1"/>
    </xf>
    <xf numFmtId="0" fontId="24" fillId="38" borderId="1" xfId="0" applyFont="1" applyFill="1" applyBorder="1" applyAlignment="1">
      <alignment horizontal="center" vertical="center" textRotation="90" wrapText="1"/>
    </xf>
    <xf numFmtId="0" fontId="24" fillId="24" borderId="1" xfId="0" applyFont="1" applyFill="1" applyBorder="1" applyAlignment="1">
      <alignment horizontal="center" vertical="center" textRotation="90" wrapText="1"/>
    </xf>
    <xf numFmtId="0" fontId="24" fillId="19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textRotation="90" wrapText="1"/>
    </xf>
    <xf numFmtId="0" fontId="24" fillId="23" borderId="1" xfId="0" applyFont="1" applyFill="1" applyBorder="1" applyAlignment="1">
      <alignment horizontal="center" vertical="center" textRotation="90" wrapText="1"/>
    </xf>
    <xf numFmtId="0" fontId="24" fillId="44" borderId="1" xfId="0" applyFont="1" applyFill="1" applyBorder="1" applyAlignment="1">
      <alignment horizontal="center" vertical="center" textRotation="90" wrapText="1"/>
    </xf>
    <xf numFmtId="0" fontId="24" fillId="41" borderId="1" xfId="0" applyFont="1" applyFill="1" applyBorder="1" applyAlignment="1">
      <alignment horizontal="center" vertical="center" textRotation="90" wrapText="1"/>
    </xf>
    <xf numFmtId="0" fontId="24" fillId="42" borderId="1" xfId="0" applyFont="1" applyFill="1" applyBorder="1" applyAlignment="1">
      <alignment horizontal="center" vertical="center" textRotation="90" wrapText="1"/>
    </xf>
    <xf numFmtId="0" fontId="24" fillId="42" borderId="1" xfId="0" applyFont="1" applyFill="1" applyBorder="1" applyAlignment="1">
      <alignment horizontal="center" vertical="center" wrapText="1"/>
    </xf>
    <xf numFmtId="0" fontId="24" fillId="16" borderId="1" xfId="0" applyFont="1" applyFill="1" applyBorder="1" applyAlignment="1">
      <alignment horizontal="center" vertical="center" wrapText="1"/>
    </xf>
    <xf numFmtId="0" fontId="24" fillId="18" borderId="1" xfId="0" applyFont="1" applyFill="1" applyBorder="1" applyAlignment="1">
      <alignment horizontal="center" vertical="center" textRotation="90" wrapText="1"/>
    </xf>
    <xf numFmtId="0" fontId="24" fillId="18" borderId="1" xfId="0" applyFont="1" applyFill="1" applyBorder="1" applyAlignment="1">
      <alignment horizontal="right" vertical="center" textRotation="90" wrapText="1"/>
    </xf>
    <xf numFmtId="0" fontId="25" fillId="0" borderId="1" xfId="0" applyFont="1" applyBorder="1" applyAlignment="1">
      <alignment horizontal="center" vertical="center" wrapText="1"/>
    </xf>
    <xf numFmtId="0" fontId="25" fillId="19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19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20" borderId="1" xfId="2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8" fillId="6" borderId="1" xfId="0" applyNumberFormat="1" applyFont="1" applyFill="1" applyBorder="1" applyAlignment="1" applyProtection="1">
      <alignment horizontal="center" vertical="center" wrapText="1"/>
    </xf>
    <xf numFmtId="0" fontId="28" fillId="5" borderId="1" xfId="2" applyFont="1" applyFill="1" applyBorder="1" applyAlignment="1" applyProtection="1">
      <alignment horizontal="center" vertical="center" wrapText="1"/>
    </xf>
    <xf numFmtId="0" fontId="0" fillId="0" borderId="87" xfId="0" applyFont="1" applyFill="1" applyBorder="1" applyAlignment="1" applyProtection="1">
      <alignment vertical="center" wrapText="1"/>
    </xf>
    <xf numFmtId="0" fontId="0" fillId="0" borderId="88" xfId="0" applyFont="1" applyFill="1" applyBorder="1" applyAlignment="1" applyProtection="1">
      <alignment vertical="center" wrapText="1"/>
    </xf>
    <xf numFmtId="0" fontId="24" fillId="18" borderId="90" xfId="0" applyFont="1" applyFill="1" applyBorder="1" applyAlignment="1">
      <alignment horizontal="center" vertical="center" textRotation="90" wrapText="1"/>
    </xf>
    <xf numFmtId="0" fontId="24" fillId="18" borderId="91" xfId="0" applyFont="1" applyFill="1" applyBorder="1" applyAlignment="1">
      <alignment horizontal="center" vertical="center" textRotation="90" wrapText="1"/>
    </xf>
    <xf numFmtId="0" fontId="24" fillId="18" borderId="92" xfId="0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wrapText="1"/>
    </xf>
    <xf numFmtId="0" fontId="24" fillId="19" borderId="1" xfId="0" applyFont="1" applyFill="1" applyBorder="1" applyAlignment="1">
      <alignment horizontal="center" vertical="center" wrapText="1"/>
    </xf>
    <xf numFmtId="0" fontId="24" fillId="18" borderId="1" xfId="0" applyFont="1" applyFill="1" applyBorder="1" applyAlignment="1">
      <alignment horizontal="center" vertical="center" textRotation="90" wrapText="1"/>
    </xf>
    <xf numFmtId="0" fontId="24" fillId="10" borderId="1" xfId="0" applyFont="1" applyFill="1" applyBorder="1" applyAlignment="1">
      <alignment horizontal="center" vertical="center" textRotation="90" wrapText="1"/>
    </xf>
    <xf numFmtId="0" fontId="24" fillId="36" borderId="1" xfId="0" applyFont="1" applyFill="1" applyBorder="1" applyAlignment="1">
      <alignment horizontal="center" vertical="center" textRotation="90" wrapText="1"/>
    </xf>
    <xf numFmtId="0" fontId="24" fillId="34" borderId="1" xfId="0" applyFont="1" applyFill="1" applyBorder="1" applyAlignment="1">
      <alignment horizontal="center" vertical="center" textRotation="90" wrapText="1"/>
    </xf>
    <xf numFmtId="0" fontId="24" fillId="23" borderId="1" xfId="0" applyFont="1" applyFill="1" applyBorder="1" applyAlignment="1">
      <alignment horizontal="center" vertical="center" textRotation="90" wrapText="1"/>
    </xf>
    <xf numFmtId="0" fontId="24" fillId="8" borderId="1" xfId="0" applyFont="1" applyFill="1" applyBorder="1" applyAlignment="1">
      <alignment horizontal="center" vertical="center" textRotation="90" wrapText="1"/>
    </xf>
    <xf numFmtId="0" fontId="24" fillId="46" borderId="1" xfId="0" applyFont="1" applyFill="1" applyBorder="1" applyAlignment="1">
      <alignment horizontal="center" vertical="center" textRotation="90" wrapText="1"/>
    </xf>
    <xf numFmtId="0" fontId="0" fillId="0" borderId="1" xfId="0" applyFont="1" applyBorder="1" applyAlignment="1" applyProtection="1">
      <alignment horizontal="center" vertical="center" wrapText="1"/>
    </xf>
    <xf numFmtId="0" fontId="24" fillId="11" borderId="1" xfId="0" applyFont="1" applyFill="1" applyBorder="1" applyAlignment="1">
      <alignment horizontal="center" vertical="center" textRotation="90" wrapText="1"/>
    </xf>
    <xf numFmtId="0" fontId="24" fillId="44" borderId="1" xfId="0" applyFont="1" applyFill="1" applyBorder="1" applyAlignment="1">
      <alignment horizontal="center" vertical="center" textRotation="90" wrapText="1"/>
    </xf>
    <xf numFmtId="0" fontId="24" fillId="41" borderId="1" xfId="0" applyFont="1" applyFill="1" applyBorder="1" applyAlignment="1">
      <alignment horizontal="center" vertical="center" textRotation="90" wrapText="1"/>
    </xf>
    <xf numFmtId="0" fontId="24" fillId="9" borderId="1" xfId="0" applyFont="1" applyFill="1" applyBorder="1" applyAlignment="1">
      <alignment horizontal="center" vertical="center" textRotation="90" wrapText="1"/>
    </xf>
    <xf numFmtId="0" fontId="24" fillId="27" borderId="1" xfId="0" applyFont="1" applyFill="1" applyBorder="1" applyAlignment="1">
      <alignment horizontal="center" vertical="center" textRotation="90" wrapText="1"/>
    </xf>
    <xf numFmtId="0" fontId="24" fillId="42" borderId="1" xfId="0" applyFont="1" applyFill="1" applyBorder="1" applyAlignment="1">
      <alignment horizontal="center" vertical="center" textRotation="90" wrapText="1"/>
    </xf>
    <xf numFmtId="0" fontId="24" fillId="43" borderId="1" xfId="0" applyFont="1" applyFill="1" applyBorder="1" applyAlignment="1">
      <alignment horizontal="center" vertical="center" textRotation="90" wrapText="1"/>
    </xf>
    <xf numFmtId="0" fontId="24" fillId="32" borderId="1" xfId="0" applyFont="1" applyFill="1" applyBorder="1" applyAlignment="1">
      <alignment horizontal="right" vertical="center" textRotation="90" wrapText="1"/>
    </xf>
    <xf numFmtId="0" fontId="24" fillId="7" borderId="1" xfId="0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textRotation="90" wrapText="1"/>
    </xf>
    <xf numFmtId="0" fontId="24" fillId="39" borderId="1" xfId="0" applyFont="1" applyFill="1" applyBorder="1" applyAlignment="1">
      <alignment horizontal="center" vertical="center" textRotation="90" wrapText="1"/>
    </xf>
    <xf numFmtId="0" fontId="24" fillId="30" borderId="1" xfId="0" applyFont="1" applyFill="1" applyBorder="1" applyAlignment="1">
      <alignment horizontal="center" vertical="center" textRotation="90" wrapText="1"/>
    </xf>
    <xf numFmtId="0" fontId="24" fillId="37" borderId="1" xfId="0" applyFont="1" applyFill="1" applyBorder="1" applyAlignment="1">
      <alignment horizontal="center" vertical="center" textRotation="90" wrapText="1"/>
    </xf>
    <xf numFmtId="0" fontId="24" fillId="28" borderId="1" xfId="0" applyFont="1" applyFill="1" applyBorder="1" applyAlignment="1">
      <alignment horizontal="center" vertical="center" textRotation="90" wrapText="1"/>
    </xf>
    <xf numFmtId="0" fontId="24" fillId="33" borderId="1" xfId="0" applyFont="1" applyFill="1" applyBorder="1" applyAlignment="1">
      <alignment horizontal="center" vertical="center" textRotation="90" wrapText="1"/>
    </xf>
    <xf numFmtId="0" fontId="24" fillId="32" borderId="1" xfId="0" applyFont="1" applyFill="1" applyBorder="1" applyAlignment="1">
      <alignment horizontal="center" vertical="center" textRotation="90" wrapText="1"/>
    </xf>
    <xf numFmtId="0" fontId="24" fillId="35" borderId="1" xfId="0" applyFont="1" applyFill="1" applyBorder="1" applyAlignment="1">
      <alignment horizontal="center" vertical="center" textRotation="90" wrapText="1"/>
    </xf>
    <xf numFmtId="0" fontId="24" fillId="13" borderId="1" xfId="0" applyFont="1" applyFill="1" applyBorder="1" applyAlignment="1">
      <alignment horizontal="center" vertical="center" textRotation="90" wrapText="1"/>
    </xf>
    <xf numFmtId="0" fontId="24" fillId="12" borderId="1" xfId="0" applyFont="1" applyFill="1" applyBorder="1" applyAlignment="1">
      <alignment horizontal="center" vertical="center" textRotation="90" wrapText="1"/>
    </xf>
    <xf numFmtId="0" fontId="24" fillId="31" borderId="1" xfId="0" applyFont="1" applyFill="1" applyBorder="1" applyAlignment="1">
      <alignment horizontal="center" vertical="center" textRotation="90" wrapText="1"/>
    </xf>
    <xf numFmtId="0" fontId="24" fillId="25" borderId="1" xfId="0" applyFont="1" applyFill="1" applyBorder="1" applyAlignment="1">
      <alignment horizontal="center" vertical="center" textRotation="90" wrapText="1"/>
    </xf>
    <xf numFmtId="0" fontId="24" fillId="29" borderId="1" xfId="0" applyFont="1" applyFill="1" applyBorder="1" applyAlignment="1">
      <alignment horizontal="center" vertical="center" textRotation="90" wrapText="1"/>
    </xf>
    <xf numFmtId="0" fontId="24" fillId="21" borderId="1" xfId="0" applyFont="1" applyFill="1" applyBorder="1" applyAlignment="1">
      <alignment horizontal="center" vertical="center" textRotation="90" wrapText="1"/>
    </xf>
    <xf numFmtId="0" fontId="24" fillId="22" borderId="1" xfId="0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right" vertical="center" textRotation="90" wrapText="1"/>
    </xf>
    <xf numFmtId="0" fontId="24" fillId="40" borderId="1" xfId="0" applyFont="1" applyFill="1" applyBorder="1" applyAlignment="1">
      <alignment horizontal="center" vertical="center" textRotation="90" wrapText="1"/>
    </xf>
    <xf numFmtId="0" fontId="24" fillId="24" borderId="1" xfId="0" applyFont="1" applyFill="1" applyBorder="1" applyAlignment="1">
      <alignment horizontal="center" vertical="center" textRotation="90" wrapText="1"/>
    </xf>
    <xf numFmtId="0" fontId="24" fillId="45" borderId="1" xfId="0" applyFont="1" applyFill="1" applyBorder="1" applyAlignment="1">
      <alignment horizontal="center" vertical="center" textRotation="90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24" fillId="26" borderId="1" xfId="0" applyFont="1" applyFill="1" applyBorder="1" applyAlignment="1">
      <alignment horizontal="center" vertical="center" textRotation="90" wrapText="1"/>
    </xf>
    <xf numFmtId="0" fontId="28" fillId="6" borderId="1" xfId="2" applyFont="1" applyFill="1" applyBorder="1" applyAlignment="1" applyProtection="1">
      <alignment horizontal="center" vertical="center" wrapText="1"/>
    </xf>
    <xf numFmtId="0" fontId="28" fillId="6" borderId="1" xfId="0" applyFont="1" applyFill="1" applyBorder="1" applyAlignment="1" applyProtection="1">
      <alignment horizontal="center" vertical="center" wrapText="1"/>
    </xf>
    <xf numFmtId="0" fontId="28" fillId="6" borderId="1" xfId="2" applyFont="1" applyFill="1" applyBorder="1" applyAlignment="1" applyProtection="1">
      <alignment horizontal="center" vertical="center" textRotation="90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" fontId="28" fillId="6" borderId="1" xfId="0" applyNumberFormat="1" applyFont="1" applyFill="1" applyBorder="1" applyAlignment="1" applyProtection="1">
      <alignment horizontal="center" vertical="center" textRotation="90" wrapText="1"/>
    </xf>
    <xf numFmtId="1" fontId="28" fillId="6" borderId="1" xfId="0" applyNumberFormat="1" applyFont="1" applyFill="1" applyBorder="1" applyAlignment="1" applyProtection="1">
      <alignment horizontal="center" vertical="center" wrapText="1"/>
    </xf>
    <xf numFmtId="0" fontId="0" fillId="0" borderId="87" xfId="0" applyFont="1" applyBorder="1" applyAlignment="1" applyProtection="1">
      <alignment horizontal="center" vertical="center" textRotation="90" wrapText="1"/>
    </xf>
    <xf numFmtId="0" fontId="0" fillId="0" borderId="88" xfId="0" applyFont="1" applyBorder="1" applyAlignment="1" applyProtection="1">
      <alignment horizontal="center" vertical="center" textRotation="90" wrapText="1"/>
    </xf>
    <xf numFmtId="0" fontId="0" fillId="0" borderId="89" xfId="0" applyFont="1" applyBorder="1" applyAlignment="1" applyProtection="1">
      <alignment horizontal="center" vertical="center" textRotation="90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88" xfId="0" applyFont="1" applyFill="1" applyBorder="1" applyAlignment="1" applyProtection="1">
      <alignment horizontal="center" vertical="center" wrapText="1"/>
    </xf>
    <xf numFmtId="0" fontId="0" fillId="0" borderId="89" xfId="0" applyFont="1" applyFill="1" applyBorder="1" applyAlignment="1" applyProtection="1">
      <alignment horizontal="center" vertical="center" wrapText="1"/>
    </xf>
    <xf numFmtId="0" fontId="0" fillId="0" borderId="87" xfId="0" applyFont="1" applyBorder="1" applyAlignment="1" applyProtection="1">
      <alignment horizontal="center" vertical="center" wrapText="1"/>
    </xf>
    <xf numFmtId="0" fontId="0" fillId="0" borderId="88" xfId="0" applyFont="1" applyBorder="1" applyAlignment="1" applyProtection="1">
      <alignment horizontal="center" vertical="center" wrapText="1"/>
    </xf>
    <xf numFmtId="0" fontId="0" fillId="0" borderId="89" xfId="0" applyFont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left" vertical="center"/>
    </xf>
    <xf numFmtId="0" fontId="21" fillId="0" borderId="89" xfId="0" applyFont="1" applyFill="1" applyBorder="1" applyAlignment="1">
      <alignment horizontal="left" vertical="center"/>
    </xf>
    <xf numFmtId="0" fontId="22" fillId="0" borderId="8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 textRotation="90" wrapText="1"/>
    </xf>
    <xf numFmtId="0" fontId="15" fillId="0" borderId="37" xfId="0" applyFont="1" applyBorder="1" applyAlignment="1">
      <alignment horizontal="center" vertical="center" textRotation="90" wrapText="1"/>
    </xf>
    <xf numFmtId="0" fontId="15" fillId="0" borderId="52" xfId="0" applyFont="1" applyBorder="1" applyAlignment="1">
      <alignment horizontal="center" vertical="center" textRotation="90" wrapText="1"/>
    </xf>
    <xf numFmtId="0" fontId="15" fillId="0" borderId="43" xfId="0" applyFont="1" applyBorder="1" applyAlignment="1">
      <alignment horizontal="center" vertical="center" textRotation="90" wrapText="1"/>
    </xf>
    <xf numFmtId="0" fontId="15" fillId="0" borderId="27" xfId="0" applyFont="1" applyBorder="1" applyAlignment="1">
      <alignment horizontal="center" vertical="center" textRotation="90" wrapText="1"/>
    </xf>
    <xf numFmtId="0" fontId="15" fillId="0" borderId="30" xfId="0" applyFont="1" applyBorder="1" applyAlignment="1">
      <alignment horizontal="center" vertical="center" textRotation="90" wrapText="1"/>
    </xf>
    <xf numFmtId="0" fontId="11" fillId="0" borderId="28" xfId="0" applyFont="1" applyBorder="1" applyAlignment="1">
      <alignment horizontal="center" vertical="center" textRotation="90" wrapText="1"/>
    </xf>
    <xf numFmtId="0" fontId="9" fillId="0" borderId="29" xfId="0" applyFont="1" applyBorder="1" applyAlignment="1">
      <alignment horizontal="center" vertical="center" textRotation="90" wrapText="1"/>
    </xf>
    <xf numFmtId="0" fontId="11" fillId="0" borderId="31" xfId="0" applyFont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 vertical="center" textRotation="90" wrapText="1"/>
    </xf>
    <xf numFmtId="0" fontId="15" fillId="0" borderId="19" xfId="0" applyFont="1" applyBorder="1" applyAlignment="1">
      <alignment horizontal="center" vertical="center" textRotation="90" wrapText="1"/>
    </xf>
    <xf numFmtId="0" fontId="11" fillId="0" borderId="47" xfId="0" applyFont="1" applyBorder="1" applyAlignment="1">
      <alignment horizontal="center" vertical="center" textRotation="90" wrapText="1"/>
    </xf>
    <xf numFmtId="0" fontId="9" fillId="0" borderId="48" xfId="0" applyFont="1" applyBorder="1" applyAlignment="1">
      <alignment horizontal="center" vertical="center" textRotation="90" wrapText="1"/>
    </xf>
    <xf numFmtId="0" fontId="11" fillId="0" borderId="54" xfId="0" applyFont="1" applyBorder="1" applyAlignment="1">
      <alignment horizontal="center" vertical="center" textRotation="90" wrapText="1"/>
    </xf>
    <xf numFmtId="0" fontId="9" fillId="0" borderId="55" xfId="0" applyFont="1" applyBorder="1" applyAlignment="1">
      <alignment horizontal="center" vertical="center" textRotation="90" wrapText="1"/>
    </xf>
    <xf numFmtId="0" fontId="15" fillId="0" borderId="65" xfId="0" applyFont="1" applyBorder="1" applyAlignment="1">
      <alignment horizontal="center" vertical="center" textRotation="90" wrapText="1"/>
    </xf>
    <xf numFmtId="0" fontId="15" fillId="0" borderId="66" xfId="0" applyFont="1" applyBorder="1" applyAlignment="1">
      <alignment horizontal="center" vertical="center" textRotation="90" wrapText="1"/>
    </xf>
    <xf numFmtId="0" fontId="15" fillId="0" borderId="46" xfId="0" applyFont="1" applyBorder="1" applyAlignment="1">
      <alignment horizontal="center" vertical="center" textRotation="90" wrapText="1"/>
    </xf>
    <xf numFmtId="0" fontId="15" fillId="0" borderId="53" xfId="0" applyFont="1" applyBorder="1" applyAlignment="1">
      <alignment horizontal="center" vertical="center" textRotation="90" wrapText="1"/>
    </xf>
    <xf numFmtId="0" fontId="15" fillId="0" borderId="84" xfId="0" applyFont="1" applyBorder="1" applyAlignment="1">
      <alignment horizontal="center" vertical="center" textRotation="90" wrapText="1"/>
    </xf>
    <xf numFmtId="0" fontId="15" fillId="0" borderId="85" xfId="0" applyFont="1" applyBorder="1" applyAlignment="1">
      <alignment horizontal="center" vertical="center" textRotation="90" wrapText="1"/>
    </xf>
    <xf numFmtId="0" fontId="15" fillId="0" borderId="86" xfId="0" applyFont="1" applyBorder="1" applyAlignment="1">
      <alignment horizontal="center" vertical="center" textRotation="90" wrapText="1"/>
    </xf>
    <xf numFmtId="0" fontId="15" fillId="0" borderId="82" xfId="0" applyFont="1" applyBorder="1" applyAlignment="1">
      <alignment horizontal="center" vertical="center" textRotation="90" wrapText="1"/>
    </xf>
    <xf numFmtId="0" fontId="15" fillId="0" borderId="78" xfId="0" applyFont="1" applyBorder="1" applyAlignment="1">
      <alignment horizontal="center" vertical="center" textRotation="90" wrapText="1"/>
    </xf>
    <xf numFmtId="0" fontId="15" fillId="0" borderId="83" xfId="0" applyFont="1" applyBorder="1" applyAlignment="1">
      <alignment horizontal="center" vertical="center" textRotation="90" wrapText="1"/>
    </xf>
    <xf numFmtId="0" fontId="11" fillId="0" borderId="59" xfId="0" applyFont="1" applyBorder="1" applyAlignment="1">
      <alignment horizontal="center" vertical="center" textRotation="90" wrapText="1"/>
    </xf>
    <xf numFmtId="0" fontId="11" fillId="0" borderId="73" xfId="0" applyFont="1" applyBorder="1" applyAlignment="1">
      <alignment horizontal="center" vertical="center" textRotation="90" wrapText="1"/>
    </xf>
    <xf numFmtId="0" fontId="11" fillId="0" borderId="38" xfId="0" applyFont="1" applyBorder="1" applyAlignment="1">
      <alignment horizontal="center" vertical="center" textRotation="90" wrapText="1"/>
    </xf>
    <xf numFmtId="0" fontId="9" fillId="0" borderId="60" xfId="0" applyFont="1" applyBorder="1" applyAlignment="1">
      <alignment horizontal="center" vertical="center" textRotation="90" wrapText="1"/>
    </xf>
    <xf numFmtId="0" fontId="9" fillId="0" borderId="71" xfId="0" applyFont="1" applyBorder="1" applyAlignment="1">
      <alignment horizontal="center" vertical="center" textRotation="90" wrapText="1"/>
    </xf>
    <xf numFmtId="0" fontId="9" fillId="0" borderId="44" xfId="0" applyFont="1" applyBorder="1" applyAlignment="1">
      <alignment horizontal="center" vertical="center" textRotation="90" wrapText="1"/>
    </xf>
    <xf numFmtId="0" fontId="11" fillId="0" borderId="81" xfId="0" applyFont="1" applyBorder="1" applyAlignment="1">
      <alignment horizontal="center" vertical="center" textRotation="90" wrapText="1"/>
    </xf>
    <xf numFmtId="0" fontId="9" fillId="0" borderId="80" xfId="0" applyFont="1" applyBorder="1" applyAlignment="1">
      <alignment horizontal="center" vertical="center" textRotation="90" wrapText="1"/>
    </xf>
    <xf numFmtId="0" fontId="15" fillId="0" borderId="77" xfId="0" applyFont="1" applyBorder="1" applyAlignment="1">
      <alignment horizontal="center" vertical="center" textRotation="90" wrapText="1"/>
    </xf>
    <xf numFmtId="0" fontId="15" fillId="0" borderId="79" xfId="0" applyFont="1" applyBorder="1" applyAlignment="1">
      <alignment horizontal="center" vertical="center" textRotation="90" wrapText="1"/>
    </xf>
    <xf numFmtId="0" fontId="11" fillId="0" borderId="76" xfId="0" applyFont="1" applyBorder="1" applyAlignment="1">
      <alignment horizontal="center" vertical="center" textRotation="90" wrapText="1"/>
    </xf>
    <xf numFmtId="0" fontId="9" fillId="0" borderId="75" xfId="0" applyFont="1" applyBorder="1" applyAlignment="1">
      <alignment horizontal="center" vertical="center" textRotation="90" wrapText="1"/>
    </xf>
    <xf numFmtId="0" fontId="11" fillId="0" borderId="74" xfId="0" applyFont="1" applyBorder="1" applyAlignment="1">
      <alignment horizontal="center" vertical="center" textRotation="90" wrapText="1"/>
    </xf>
    <xf numFmtId="0" fontId="9" fillId="0" borderId="72" xfId="0" applyFont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4" fillId="6" borderId="12" xfId="2" applyFont="1" applyFill="1" applyBorder="1" applyAlignment="1" applyProtection="1">
      <alignment horizontal="center" vertical="center" wrapText="1"/>
      <protection locked="0"/>
    </xf>
    <xf numFmtId="0" fontId="4" fillId="6" borderId="13" xfId="2" applyFont="1" applyFill="1" applyBorder="1" applyAlignment="1" applyProtection="1">
      <alignment horizontal="center" vertical="center" wrapText="1"/>
      <protection locked="0"/>
    </xf>
    <xf numFmtId="1" fontId="3" fillId="6" borderId="22" xfId="0" applyNumberFormat="1" applyFont="1" applyFill="1" applyBorder="1" applyAlignment="1">
      <alignment horizontal="center" vertical="center" textRotation="90" wrapText="1"/>
    </xf>
    <xf numFmtId="1" fontId="3" fillId="6" borderId="23" xfId="0" applyNumberFormat="1" applyFont="1" applyFill="1" applyBorder="1" applyAlignment="1">
      <alignment horizontal="center" vertical="center" textRotation="90" wrapText="1"/>
    </xf>
    <xf numFmtId="1" fontId="3" fillId="6" borderId="12" xfId="0" applyNumberFormat="1" applyFont="1" applyFill="1" applyBorder="1" applyAlignment="1">
      <alignment horizontal="center" vertical="center" wrapText="1"/>
    </xf>
    <xf numFmtId="1" fontId="3" fillId="6" borderId="14" xfId="0" applyNumberFormat="1" applyFont="1" applyFill="1" applyBorder="1" applyAlignment="1">
      <alignment horizontal="center" vertical="center" wrapText="1"/>
    </xf>
    <xf numFmtId="1" fontId="3" fillId="6" borderId="22" xfId="0" applyNumberFormat="1" applyFont="1" applyFill="1" applyBorder="1" applyAlignment="1">
      <alignment horizontal="center" vertical="center" wrapText="1"/>
    </xf>
    <xf numFmtId="1" fontId="3" fillId="6" borderId="23" xfId="0" applyNumberFormat="1" applyFont="1" applyFill="1" applyBorder="1" applyAlignment="1">
      <alignment horizontal="center" vertical="center" wrapText="1"/>
    </xf>
    <xf numFmtId="0" fontId="3" fillId="6" borderId="12" xfId="2" applyFont="1" applyFill="1" applyBorder="1" applyAlignment="1" applyProtection="1">
      <alignment horizontal="center" vertical="center" wrapText="1"/>
      <protection locked="0"/>
    </xf>
    <xf numFmtId="0" fontId="3" fillId="6" borderId="13" xfId="2" applyFont="1" applyFill="1" applyBorder="1" applyAlignment="1" applyProtection="1">
      <alignment horizontal="center" vertical="center" wrapText="1"/>
      <protection locked="0"/>
    </xf>
    <xf numFmtId="0" fontId="3" fillId="6" borderId="14" xfId="2" applyFont="1" applyFill="1" applyBorder="1" applyAlignment="1" applyProtection="1">
      <alignment horizontal="center" vertical="center" wrapText="1"/>
      <protection locked="0"/>
    </xf>
    <xf numFmtId="0" fontId="3" fillId="6" borderId="12" xfId="2" applyFont="1" applyFill="1" applyBorder="1" applyAlignment="1" applyProtection="1">
      <alignment horizontal="center" vertical="center" wrapText="1"/>
    </xf>
    <xf numFmtId="0" fontId="3" fillId="6" borderId="13" xfId="2" applyFont="1" applyFill="1" applyBorder="1" applyAlignment="1" applyProtection="1">
      <alignment horizontal="center" vertical="center" wrapText="1"/>
    </xf>
    <xf numFmtId="0" fontId="3" fillId="6" borderId="14" xfId="2" applyFont="1" applyFill="1" applyBorder="1" applyAlignment="1" applyProtection="1">
      <alignment horizontal="center" vertical="center" wrapText="1"/>
    </xf>
    <xf numFmtId="0" fontId="3" fillId="6" borderId="22" xfId="2" applyFont="1" applyFill="1" applyBorder="1" applyAlignment="1" applyProtection="1">
      <alignment horizontal="center" vertical="center" textRotation="90" wrapText="1"/>
    </xf>
    <xf numFmtId="0" fontId="3" fillId="6" borderId="23" xfId="2" applyFont="1" applyFill="1" applyBorder="1" applyAlignment="1" applyProtection="1">
      <alignment horizontal="center" vertical="center" textRotation="90" wrapText="1"/>
    </xf>
    <xf numFmtId="0" fontId="4" fillId="6" borderId="14" xfId="2" applyFont="1" applyFill="1" applyBorder="1" applyAlignment="1" applyProtection="1">
      <alignment horizontal="center" vertical="center" wrapText="1"/>
      <protection locked="0"/>
    </xf>
    <xf numFmtId="0" fontId="4" fillId="6" borderId="22" xfId="2" applyFont="1" applyFill="1" applyBorder="1" applyAlignment="1" applyProtection="1">
      <alignment horizontal="center" vertical="center" wrapText="1"/>
      <protection locked="0"/>
    </xf>
    <xf numFmtId="0" fontId="4" fillId="6" borderId="23" xfId="2" applyFont="1" applyFill="1" applyBorder="1" applyAlignment="1" applyProtection="1">
      <alignment horizontal="center" vertical="center" wrapText="1"/>
      <protection locked="0"/>
    </xf>
  </cellXfs>
  <cellStyles count="7">
    <cellStyle name="Excel Built-in Normal" xfId="1"/>
    <cellStyle name="Normal" xfId="0" builtinId="0"/>
    <cellStyle name="Normal 2" xfId="2"/>
    <cellStyle name="Normal 2 10" xfId="3"/>
    <cellStyle name="Normal 2 2" xfId="4"/>
    <cellStyle name="Normal 2_Matriz de peligros  Victor Manuel Campos" xfId="5"/>
    <cellStyle name="Normal 3" xfId="6"/>
  </cellStyles>
  <dxfs count="245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476249</xdr:colOff>
      <xdr:row>0</xdr:row>
      <xdr:rowOff>42864</xdr:rowOff>
    </xdr:from>
    <xdr:to>
      <xdr:col>4</xdr:col>
      <xdr:colOff>166686</xdr:colOff>
      <xdr:row>2</xdr:row>
      <xdr:rowOff>233364</xdr:rowOff>
    </xdr:to>
    <xdr:pic>
      <xdr:nvPicPr>
        <xdr:cNvPr id="3" name="Picture 4" descr="LOGO COMPARTI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42864"/>
          <a:ext cx="138588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476249</xdr:colOff>
      <xdr:row>0</xdr:row>
      <xdr:rowOff>42864</xdr:rowOff>
    </xdr:from>
    <xdr:to>
      <xdr:col>4</xdr:col>
      <xdr:colOff>166686</xdr:colOff>
      <xdr:row>2</xdr:row>
      <xdr:rowOff>233364</xdr:rowOff>
    </xdr:to>
    <xdr:pic>
      <xdr:nvPicPr>
        <xdr:cNvPr id="2" name="Picture 4" descr="LOGO COMPARTI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138114"/>
          <a:ext cx="138588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28"/>
  <sheetViews>
    <sheetView showGridLines="0" tabSelected="1" showRuler="0" showWhiteSpace="0" zoomScale="69" zoomScaleNormal="69" zoomScaleSheetLayoutView="70" workbookViewId="0">
      <selection activeCell="L31" sqref="L31"/>
    </sheetView>
  </sheetViews>
  <sheetFormatPr baseColWidth="10" defaultColWidth="11.42578125" defaultRowHeight="90" customHeight="1"/>
  <cols>
    <col min="1" max="1" width="1.5703125" style="199" customWidth="1"/>
    <col min="2" max="6" width="12.42578125" style="200" customWidth="1"/>
    <col min="7" max="7" width="8" style="200" customWidth="1"/>
    <col min="8" max="8" width="20" style="201" customWidth="1"/>
    <col min="9" max="9" width="23.42578125" style="199" customWidth="1"/>
    <col min="10" max="10" width="27.140625" style="199" customWidth="1"/>
    <col min="11" max="11" width="14.5703125" style="199" customWidth="1"/>
    <col min="12" max="12" width="14.140625" style="199" customWidth="1"/>
    <col min="13" max="13" width="16.7109375" style="199" customWidth="1"/>
    <col min="14" max="14" width="8.5703125" style="199" customWidth="1"/>
    <col min="15" max="15" width="8.28515625" style="199" customWidth="1"/>
    <col min="16" max="16" width="7.28515625" style="199" customWidth="1"/>
    <col min="17" max="17" width="10.5703125" style="199" customWidth="1"/>
    <col min="18" max="20" width="11.42578125" style="199" customWidth="1"/>
    <col min="21" max="21" width="20.28515625" style="199" customWidth="1"/>
    <col min="22" max="22" width="8.140625" style="199" customWidth="1"/>
    <col min="23" max="23" width="19.140625" style="199" customWidth="1"/>
    <col min="24" max="25" width="18.140625" style="199" customWidth="1"/>
    <col min="26" max="26" width="16.7109375" style="199" customWidth="1"/>
    <col min="27" max="27" width="35" style="199" customWidth="1"/>
    <col min="28" max="16384" width="11.42578125" style="199"/>
  </cols>
  <sheetData>
    <row r="1" spans="1:27" s="198" customFormat="1" ht="14.25" customHeight="1">
      <c r="A1" s="250"/>
      <c r="B1" s="279"/>
      <c r="C1" s="279"/>
      <c r="D1" s="279"/>
      <c r="E1" s="279"/>
      <c r="F1" s="280" t="s">
        <v>96</v>
      </c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1" t="s">
        <v>2</v>
      </c>
      <c r="X1" s="281"/>
      <c r="Y1" s="250" t="s">
        <v>97</v>
      </c>
      <c r="Z1" s="250"/>
      <c r="AA1" s="250"/>
    </row>
    <row r="2" spans="1:27" s="198" customFormat="1" ht="14.25" customHeight="1">
      <c r="A2" s="250"/>
      <c r="B2" s="279"/>
      <c r="C2" s="279"/>
      <c r="D2" s="279"/>
      <c r="E2" s="279"/>
      <c r="F2" s="280" t="s">
        <v>9</v>
      </c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1" t="s">
        <v>17</v>
      </c>
      <c r="X2" s="281"/>
      <c r="Y2" s="250">
        <v>3</v>
      </c>
      <c r="Z2" s="250"/>
      <c r="AA2" s="250"/>
    </row>
    <row r="3" spans="1:27" s="198" customFormat="1" ht="14.25" customHeight="1">
      <c r="A3" s="250"/>
      <c r="B3" s="279"/>
      <c r="C3" s="279"/>
      <c r="D3" s="279"/>
      <c r="E3" s="279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1" t="s">
        <v>18</v>
      </c>
      <c r="X3" s="281"/>
      <c r="Y3" s="282" t="s">
        <v>121</v>
      </c>
      <c r="Z3" s="282"/>
      <c r="AA3" s="282"/>
    </row>
    <row r="4" spans="1:27" s="198" customFormat="1" ht="14.25" customHeight="1">
      <c r="A4" s="250"/>
      <c r="B4" s="236"/>
      <c r="C4" s="237"/>
      <c r="D4" s="237"/>
      <c r="E4" s="237"/>
      <c r="F4" s="237"/>
      <c r="G4" s="237"/>
      <c r="H4" s="237"/>
      <c r="I4" s="237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3"/>
    </row>
    <row r="5" spans="1:27" s="198" customFormat="1" ht="14.25" customHeight="1">
      <c r="A5" s="250"/>
      <c r="B5" s="285" t="s">
        <v>122</v>
      </c>
      <c r="C5" s="285"/>
      <c r="D5" s="285"/>
      <c r="E5" s="285"/>
      <c r="F5" s="285"/>
      <c r="G5" s="287" t="s">
        <v>449</v>
      </c>
      <c r="H5" s="287"/>
      <c r="I5" s="287"/>
      <c r="J5" s="293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5"/>
      <c r="W5" s="285" t="s">
        <v>102</v>
      </c>
      <c r="X5" s="285"/>
      <c r="Y5" s="234" t="s">
        <v>99</v>
      </c>
      <c r="Z5" s="234" t="s">
        <v>100</v>
      </c>
      <c r="AA5" s="234" t="s">
        <v>101</v>
      </c>
    </row>
    <row r="6" spans="1:27" s="198" customFormat="1" ht="14.25" customHeight="1">
      <c r="A6" s="250"/>
      <c r="B6" s="285"/>
      <c r="C6" s="285"/>
      <c r="D6" s="285"/>
      <c r="E6" s="285"/>
      <c r="F6" s="285"/>
      <c r="G6" s="287"/>
      <c r="H6" s="287"/>
      <c r="I6" s="287"/>
      <c r="J6" s="296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8"/>
      <c r="W6" s="285"/>
      <c r="X6" s="285"/>
      <c r="Y6" s="197" t="s">
        <v>1245</v>
      </c>
      <c r="Z6" s="197" t="s">
        <v>1246</v>
      </c>
      <c r="AA6" s="197" t="s">
        <v>1247</v>
      </c>
    </row>
    <row r="7" spans="1:27" s="198" customFormat="1" ht="14.25" customHeight="1">
      <c r="A7" s="250"/>
      <c r="B7" s="290"/>
      <c r="C7" s="291"/>
      <c r="D7" s="291"/>
      <c r="E7" s="291"/>
      <c r="F7" s="291"/>
      <c r="G7" s="291"/>
      <c r="H7" s="291"/>
      <c r="I7" s="292"/>
      <c r="J7" s="299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1"/>
      <c r="W7" s="304"/>
      <c r="X7" s="305"/>
      <c r="Y7" s="305"/>
      <c r="Z7" s="305"/>
      <c r="AA7" s="306"/>
    </row>
    <row r="8" spans="1:27" s="198" customFormat="1" ht="81.75" customHeight="1">
      <c r="A8" s="250"/>
      <c r="B8" s="288" t="s">
        <v>5</v>
      </c>
      <c r="C8" s="288" t="s">
        <v>15</v>
      </c>
      <c r="D8" s="288" t="s">
        <v>16</v>
      </c>
      <c r="E8" s="288" t="s">
        <v>120</v>
      </c>
      <c r="F8" s="288" t="s">
        <v>95</v>
      </c>
      <c r="G8" s="288" t="s">
        <v>6</v>
      </c>
      <c r="H8" s="289" t="s">
        <v>4</v>
      </c>
      <c r="I8" s="289"/>
      <c r="J8" s="289" t="s">
        <v>7</v>
      </c>
      <c r="K8" s="284" t="s">
        <v>3</v>
      </c>
      <c r="L8" s="284"/>
      <c r="M8" s="284"/>
      <c r="N8" s="284" t="s">
        <v>10</v>
      </c>
      <c r="O8" s="284"/>
      <c r="P8" s="284"/>
      <c r="Q8" s="284"/>
      <c r="R8" s="286" t="s">
        <v>1248</v>
      </c>
      <c r="S8" s="284" t="s">
        <v>12</v>
      </c>
      <c r="T8" s="284"/>
      <c r="U8" s="284" t="s">
        <v>8</v>
      </c>
      <c r="V8" s="284" t="s">
        <v>13</v>
      </c>
      <c r="W8" s="284"/>
      <c r="X8" s="284" t="s">
        <v>14</v>
      </c>
      <c r="Y8" s="284"/>
      <c r="Z8" s="284"/>
      <c r="AA8" s="284"/>
    </row>
    <row r="9" spans="1:27" s="198" customFormat="1" ht="220.5" customHeight="1">
      <c r="A9" s="250"/>
      <c r="B9" s="288"/>
      <c r="C9" s="288"/>
      <c r="D9" s="288"/>
      <c r="E9" s="288"/>
      <c r="F9" s="288"/>
      <c r="G9" s="288"/>
      <c r="H9" s="176" t="s">
        <v>103</v>
      </c>
      <c r="I9" s="176" t="s">
        <v>104</v>
      </c>
      <c r="J9" s="289"/>
      <c r="K9" s="235" t="s">
        <v>105</v>
      </c>
      <c r="L9" s="235" t="s">
        <v>106</v>
      </c>
      <c r="M9" s="235" t="s">
        <v>107</v>
      </c>
      <c r="N9" s="178" t="s">
        <v>117</v>
      </c>
      <c r="O9" s="178" t="s">
        <v>118</v>
      </c>
      <c r="P9" s="178" t="s">
        <v>119</v>
      </c>
      <c r="Q9" s="178" t="s">
        <v>108</v>
      </c>
      <c r="R9" s="286"/>
      <c r="S9" s="177" t="s">
        <v>109</v>
      </c>
      <c r="T9" s="177" t="s">
        <v>110</v>
      </c>
      <c r="U9" s="284"/>
      <c r="V9" s="178" t="s">
        <v>111</v>
      </c>
      <c r="W9" s="177" t="s">
        <v>112</v>
      </c>
      <c r="X9" s="177" t="s">
        <v>113</v>
      </c>
      <c r="Y9" s="177" t="s">
        <v>114</v>
      </c>
      <c r="Z9" s="177" t="s">
        <v>575</v>
      </c>
      <c r="AA9" s="177" t="s">
        <v>116</v>
      </c>
    </row>
    <row r="10" spans="1:27" ht="90" customHeight="1">
      <c r="A10" s="196"/>
      <c r="B10" s="273" t="s">
        <v>123</v>
      </c>
      <c r="C10" s="274" t="s">
        <v>576</v>
      </c>
      <c r="D10" s="274" t="s">
        <v>577</v>
      </c>
      <c r="E10" s="247" t="s">
        <v>578</v>
      </c>
      <c r="F10" s="274" t="s">
        <v>579</v>
      </c>
      <c r="G10" s="260" t="s">
        <v>142</v>
      </c>
      <c r="H10" s="202" t="s">
        <v>144</v>
      </c>
      <c r="I10" s="202" t="s">
        <v>460</v>
      </c>
      <c r="J10" s="203" t="s">
        <v>145</v>
      </c>
      <c r="K10" s="203" t="s">
        <v>146</v>
      </c>
      <c r="L10" s="203" t="s">
        <v>147</v>
      </c>
      <c r="M10" s="203" t="s">
        <v>148</v>
      </c>
      <c r="N10" s="180">
        <v>2</v>
      </c>
      <c r="O10" s="180">
        <v>2</v>
      </c>
      <c r="P10" s="181">
        <f t="shared" ref="P10" si="0">N10*O10</f>
        <v>4</v>
      </c>
      <c r="Q10" s="182" t="str">
        <f t="shared" ref="Q10:Q73" si="1">IF(AND(P10&gt;=24,P10&lt;=40),"Muy Alto",IF(AND(20&gt;=P10,10&lt;=P10),"Alto",IF(AND(8&gt;=P10,6&lt;=P10),"Medio",IF(P10&lt;=4,"Bajo","-"))))</f>
        <v>Bajo</v>
      </c>
      <c r="R10" s="183">
        <v>25</v>
      </c>
      <c r="S10" s="181">
        <f t="shared" ref="S10:S73" si="2">(R10*P10)</f>
        <v>100</v>
      </c>
      <c r="T10" s="181" t="str">
        <f t="shared" ref="T10:T73" si="3">IF(S10&gt;600,"I",IF(S10&gt;=150,"II",IF(S10&gt;=40,"III",IF(S10&gt;=20,"IV"))))</f>
        <v>III</v>
      </c>
      <c r="U10" s="232" t="str">
        <f>IF(T10="I","NO ACEPTABLE",IF(T10="II","NO ACEPTABLE O ACEPTABLE CON CONTROL ESPECIFICO",IF(T10="III","ACEPTABLE, MEJORAL EL CONTROL EXISTENTE",IF(T10="IV","ACEPTABLE, NO INTEVENIR"," "))))</f>
        <v>ACEPTABLE, MEJORAL EL CONTROL EXISTENTE</v>
      </c>
      <c r="V10" s="185">
        <v>12</v>
      </c>
      <c r="W10" s="202" t="s">
        <v>1147</v>
      </c>
      <c r="X10" s="202" t="s">
        <v>146</v>
      </c>
      <c r="Y10" s="202" t="s">
        <v>149</v>
      </c>
      <c r="Z10" s="202" t="s">
        <v>146</v>
      </c>
      <c r="AA10" s="202" t="s">
        <v>150</v>
      </c>
    </row>
    <row r="11" spans="1:27" ht="165.75" customHeight="1">
      <c r="A11" s="196"/>
      <c r="B11" s="273"/>
      <c r="C11" s="274"/>
      <c r="D11" s="274"/>
      <c r="E11" s="247"/>
      <c r="F11" s="274"/>
      <c r="G11" s="260"/>
      <c r="H11" s="202" t="s">
        <v>151</v>
      </c>
      <c r="I11" s="202" t="s">
        <v>997</v>
      </c>
      <c r="J11" s="202" t="s">
        <v>152</v>
      </c>
      <c r="K11" s="203" t="s">
        <v>146</v>
      </c>
      <c r="L11" s="203" t="s">
        <v>146</v>
      </c>
      <c r="M11" s="202" t="s">
        <v>153</v>
      </c>
      <c r="N11" s="183">
        <v>2</v>
      </c>
      <c r="O11" s="183">
        <v>2</v>
      </c>
      <c r="P11" s="181">
        <v>4</v>
      </c>
      <c r="Q11" s="182" t="str">
        <f t="shared" si="1"/>
        <v>Bajo</v>
      </c>
      <c r="R11" s="183">
        <v>25</v>
      </c>
      <c r="S11" s="181">
        <f t="shared" si="2"/>
        <v>100</v>
      </c>
      <c r="T11" s="181" t="str">
        <f t="shared" si="3"/>
        <v>III</v>
      </c>
      <c r="U11" s="232" t="str">
        <f t="shared" ref="U11:U74" si="4">IF(T11="I","NO ACEPTABLE",IF(T11="II","NO ACEPTABLE O ACEPTABLE CON CONTROL ESPECIFICO",IF(T11="III","ACEPTABLE, MEJORAL EL CONTROL EXISTENTE",IF(T11="IV","ACEPTABLE, NO INTEVENIR"," "))))</f>
        <v>ACEPTABLE, MEJORAL EL CONTROL EXISTENTE</v>
      </c>
      <c r="V11" s="183">
        <v>12</v>
      </c>
      <c r="W11" s="202" t="s">
        <v>154</v>
      </c>
      <c r="X11" s="202" t="s">
        <v>146</v>
      </c>
      <c r="Y11" s="202" t="s">
        <v>146</v>
      </c>
      <c r="Z11" s="202" t="s">
        <v>146</v>
      </c>
      <c r="AA11" s="202" t="s">
        <v>1148</v>
      </c>
    </row>
    <row r="12" spans="1:27" ht="90" customHeight="1">
      <c r="A12" s="196"/>
      <c r="B12" s="273"/>
      <c r="C12" s="274"/>
      <c r="D12" s="274"/>
      <c r="E12" s="247"/>
      <c r="F12" s="274"/>
      <c r="G12" s="260" t="s">
        <v>143</v>
      </c>
      <c r="H12" s="202" t="s">
        <v>155</v>
      </c>
      <c r="I12" s="202" t="s">
        <v>998</v>
      </c>
      <c r="J12" s="203" t="s">
        <v>999</v>
      </c>
      <c r="K12" s="203" t="s">
        <v>156</v>
      </c>
      <c r="L12" s="203" t="s">
        <v>157</v>
      </c>
      <c r="M12" s="203" t="s">
        <v>158</v>
      </c>
      <c r="N12" s="180">
        <v>2</v>
      </c>
      <c r="O12" s="180">
        <v>3</v>
      </c>
      <c r="P12" s="181">
        <f t="shared" ref="P12:P75" si="5">N12*O12</f>
        <v>6</v>
      </c>
      <c r="Q12" s="182" t="str">
        <f t="shared" si="1"/>
        <v>Medio</v>
      </c>
      <c r="R12" s="183">
        <v>25</v>
      </c>
      <c r="S12" s="181">
        <f t="shared" si="2"/>
        <v>150</v>
      </c>
      <c r="T12" s="181" t="str">
        <f t="shared" si="3"/>
        <v>II</v>
      </c>
      <c r="U12" s="184" t="str">
        <f>IF(T12="I","NO ACEPTABLE",IF(T12="II","NO ACEPTABLE O ACEPTABLE CON CONTROL ESPECIFICO",IF(T12="III","ACEPTABLE, MEJORAL EL CONTROL EXISTENTE",IF(T12="IV","ACEPTABLE, NO INTEVENIR"," "))))</f>
        <v>NO ACEPTABLE O ACEPTABLE CON CONTROL ESPECIFICO</v>
      </c>
      <c r="V12" s="185">
        <v>12</v>
      </c>
      <c r="W12" s="202" t="s">
        <v>159</v>
      </c>
      <c r="X12" s="202" t="s">
        <v>146</v>
      </c>
      <c r="Y12" s="202" t="s">
        <v>146</v>
      </c>
      <c r="Z12" s="202" t="s">
        <v>160</v>
      </c>
      <c r="AA12" s="202" t="s">
        <v>161</v>
      </c>
    </row>
    <row r="13" spans="1:27" ht="98.25" customHeight="1">
      <c r="A13" s="196"/>
      <c r="B13" s="273"/>
      <c r="C13" s="274"/>
      <c r="D13" s="274"/>
      <c r="E13" s="247"/>
      <c r="F13" s="274"/>
      <c r="G13" s="260"/>
      <c r="H13" s="202" t="s">
        <v>162</v>
      </c>
      <c r="I13" s="202" t="s">
        <v>1000</v>
      </c>
      <c r="J13" s="202" t="s">
        <v>163</v>
      </c>
      <c r="K13" s="203" t="s">
        <v>156</v>
      </c>
      <c r="L13" s="203" t="s">
        <v>157</v>
      </c>
      <c r="M13" s="203" t="s">
        <v>164</v>
      </c>
      <c r="N13" s="180">
        <v>2</v>
      </c>
      <c r="O13" s="180">
        <v>4</v>
      </c>
      <c r="P13" s="181">
        <f t="shared" si="5"/>
        <v>8</v>
      </c>
      <c r="Q13" s="182" t="str">
        <f t="shared" si="1"/>
        <v>Medio</v>
      </c>
      <c r="R13" s="183">
        <v>25</v>
      </c>
      <c r="S13" s="181">
        <f t="shared" si="2"/>
        <v>200</v>
      </c>
      <c r="T13" s="181" t="str">
        <f t="shared" si="3"/>
        <v>II</v>
      </c>
      <c r="U13" s="184" t="str">
        <f t="shared" si="4"/>
        <v>NO ACEPTABLE O ACEPTABLE CON CONTROL ESPECIFICO</v>
      </c>
      <c r="V13" s="185">
        <v>12</v>
      </c>
      <c r="W13" s="202" t="s">
        <v>1149</v>
      </c>
      <c r="X13" s="202" t="s">
        <v>146</v>
      </c>
      <c r="Y13" s="202" t="s">
        <v>146</v>
      </c>
      <c r="Z13" s="202" t="s">
        <v>165</v>
      </c>
      <c r="AA13" s="202" t="s">
        <v>166</v>
      </c>
    </row>
    <row r="14" spans="1:27" ht="108" customHeight="1">
      <c r="A14" s="196"/>
      <c r="B14" s="273"/>
      <c r="C14" s="274" t="s">
        <v>580</v>
      </c>
      <c r="D14" s="274" t="s">
        <v>581</v>
      </c>
      <c r="E14" s="277" t="s">
        <v>582</v>
      </c>
      <c r="F14" s="274" t="s">
        <v>583</v>
      </c>
      <c r="G14" s="260" t="s">
        <v>142</v>
      </c>
      <c r="H14" s="202" t="s">
        <v>167</v>
      </c>
      <c r="I14" s="202" t="s">
        <v>1001</v>
      </c>
      <c r="J14" s="203" t="s">
        <v>1249</v>
      </c>
      <c r="K14" s="203" t="s">
        <v>146</v>
      </c>
      <c r="L14" s="203" t="s">
        <v>146</v>
      </c>
      <c r="M14" s="203" t="s">
        <v>168</v>
      </c>
      <c r="N14" s="180">
        <v>2</v>
      </c>
      <c r="O14" s="180">
        <v>2</v>
      </c>
      <c r="P14" s="181">
        <f t="shared" si="5"/>
        <v>4</v>
      </c>
      <c r="Q14" s="182" t="str">
        <f t="shared" si="1"/>
        <v>Bajo</v>
      </c>
      <c r="R14" s="183">
        <v>25</v>
      </c>
      <c r="S14" s="181">
        <f t="shared" si="2"/>
        <v>100</v>
      </c>
      <c r="T14" s="181" t="str">
        <f t="shared" si="3"/>
        <v>III</v>
      </c>
      <c r="U14" s="232" t="str">
        <f t="shared" si="4"/>
        <v>ACEPTABLE, MEJORAL EL CONTROL EXISTENTE</v>
      </c>
      <c r="V14" s="185">
        <v>10</v>
      </c>
      <c r="W14" s="202" t="s">
        <v>1149</v>
      </c>
      <c r="X14" s="202" t="s">
        <v>169</v>
      </c>
      <c r="Y14" s="202" t="s">
        <v>146</v>
      </c>
      <c r="Z14" s="202" t="s">
        <v>165</v>
      </c>
      <c r="AA14" s="202" t="s">
        <v>170</v>
      </c>
    </row>
    <row r="15" spans="1:27" ht="90" customHeight="1">
      <c r="A15" s="196"/>
      <c r="B15" s="273"/>
      <c r="C15" s="274"/>
      <c r="D15" s="274"/>
      <c r="E15" s="277"/>
      <c r="F15" s="274"/>
      <c r="G15" s="260"/>
      <c r="H15" s="202" t="s">
        <v>171</v>
      </c>
      <c r="I15" s="202" t="s">
        <v>1002</v>
      </c>
      <c r="J15" s="203" t="s">
        <v>172</v>
      </c>
      <c r="K15" s="203" t="s">
        <v>146</v>
      </c>
      <c r="L15" s="203" t="s">
        <v>146</v>
      </c>
      <c r="M15" s="203" t="s">
        <v>173</v>
      </c>
      <c r="N15" s="180">
        <v>2</v>
      </c>
      <c r="O15" s="180">
        <v>2</v>
      </c>
      <c r="P15" s="181">
        <f t="shared" si="5"/>
        <v>4</v>
      </c>
      <c r="Q15" s="182" t="str">
        <f t="shared" si="1"/>
        <v>Bajo</v>
      </c>
      <c r="R15" s="183">
        <v>10</v>
      </c>
      <c r="S15" s="181">
        <f t="shared" si="2"/>
        <v>40</v>
      </c>
      <c r="T15" s="181" t="str">
        <f t="shared" si="3"/>
        <v>III</v>
      </c>
      <c r="U15" s="232" t="str">
        <f t="shared" si="4"/>
        <v>ACEPTABLE, MEJORAL EL CONTROL EXISTENTE</v>
      </c>
      <c r="V15" s="185">
        <v>5</v>
      </c>
      <c r="W15" s="202" t="s">
        <v>1150</v>
      </c>
      <c r="X15" s="202" t="s">
        <v>146</v>
      </c>
      <c r="Y15" s="202" t="s">
        <v>146</v>
      </c>
      <c r="Z15" s="202" t="s">
        <v>146</v>
      </c>
      <c r="AA15" s="202" t="s">
        <v>174</v>
      </c>
    </row>
    <row r="16" spans="1:27" ht="90" customHeight="1">
      <c r="A16" s="196"/>
      <c r="B16" s="273"/>
      <c r="C16" s="274"/>
      <c r="D16" s="274"/>
      <c r="E16" s="277"/>
      <c r="F16" s="274"/>
      <c r="G16" s="260"/>
      <c r="H16" s="202" t="s">
        <v>175</v>
      </c>
      <c r="I16" s="202" t="s">
        <v>1003</v>
      </c>
      <c r="J16" s="203" t="s">
        <v>176</v>
      </c>
      <c r="K16" s="203" t="s">
        <v>177</v>
      </c>
      <c r="L16" s="203" t="s">
        <v>178</v>
      </c>
      <c r="M16" s="203" t="s">
        <v>179</v>
      </c>
      <c r="N16" s="180">
        <v>2</v>
      </c>
      <c r="O16" s="180">
        <v>2</v>
      </c>
      <c r="P16" s="181">
        <f t="shared" si="5"/>
        <v>4</v>
      </c>
      <c r="Q16" s="182" t="str">
        <f t="shared" si="1"/>
        <v>Bajo</v>
      </c>
      <c r="R16" s="183">
        <v>10</v>
      </c>
      <c r="S16" s="181">
        <f t="shared" si="2"/>
        <v>40</v>
      </c>
      <c r="T16" s="181" t="str">
        <f t="shared" si="3"/>
        <v>III</v>
      </c>
      <c r="U16" s="184" t="str">
        <f>IF(T16="I","NO ACEPTABLE",IF(T16="II","NO ACEPTABLE O ACEPTABLE CON CONTROL ESPECIFICO",IF(T16="III","ACEPTABLE, MEJORAR EL CONTROL EXISTENTE",IF(T16="IV","ACEPTABLE, NO INTEVENIR"," "))))</f>
        <v>ACEPTABLE, MEJORAR EL CONTROL EXISTENTE</v>
      </c>
      <c r="V16" s="185">
        <v>5</v>
      </c>
      <c r="W16" s="202" t="s">
        <v>180</v>
      </c>
      <c r="X16" s="202" t="s">
        <v>146</v>
      </c>
      <c r="Y16" s="202" t="s">
        <v>146</v>
      </c>
      <c r="Z16" s="202" t="s">
        <v>181</v>
      </c>
      <c r="AA16" s="202" t="s">
        <v>182</v>
      </c>
    </row>
    <row r="17" spans="1:27" ht="90" customHeight="1">
      <c r="A17" s="196"/>
      <c r="B17" s="273"/>
      <c r="C17" s="274"/>
      <c r="D17" s="274"/>
      <c r="E17" s="277"/>
      <c r="F17" s="274"/>
      <c r="G17" s="260"/>
      <c r="H17" s="202" t="s">
        <v>183</v>
      </c>
      <c r="I17" s="202" t="s">
        <v>460</v>
      </c>
      <c r="J17" s="203" t="s">
        <v>1249</v>
      </c>
      <c r="K17" s="203" t="s">
        <v>146</v>
      </c>
      <c r="L17" s="203" t="s">
        <v>184</v>
      </c>
      <c r="M17" s="203" t="s">
        <v>185</v>
      </c>
      <c r="N17" s="180">
        <v>2</v>
      </c>
      <c r="O17" s="180">
        <v>2</v>
      </c>
      <c r="P17" s="181">
        <f t="shared" si="5"/>
        <v>4</v>
      </c>
      <c r="Q17" s="182" t="str">
        <f t="shared" si="1"/>
        <v>Bajo</v>
      </c>
      <c r="R17" s="183">
        <v>10</v>
      </c>
      <c r="S17" s="181">
        <f t="shared" si="2"/>
        <v>40</v>
      </c>
      <c r="T17" s="181" t="str">
        <f t="shared" si="3"/>
        <v>III</v>
      </c>
      <c r="U17" s="184" t="str">
        <f>IF(T17="I","NO ACEPTABLE",IF(T17="II","NO ACEPTABLE O ACEPTABLE CON CONTROL ESPECIFICO",IF(T17="III","ACEPTABLE, MEJORAR EL CONTROL EXISTENTE",IF(T17="IV","ACEPTABLE, NO INTEVENIR"," "))))</f>
        <v>ACEPTABLE, MEJORAR EL CONTROL EXISTENTE</v>
      </c>
      <c r="V17" s="185">
        <v>5</v>
      </c>
      <c r="W17" s="202" t="s">
        <v>1149</v>
      </c>
      <c r="X17" s="202" t="s">
        <v>146</v>
      </c>
      <c r="Y17" s="202" t="s">
        <v>149</v>
      </c>
      <c r="Z17" s="202" t="s">
        <v>146</v>
      </c>
      <c r="AA17" s="202" t="s">
        <v>150</v>
      </c>
    </row>
    <row r="18" spans="1:27" ht="90" customHeight="1">
      <c r="A18" s="196"/>
      <c r="B18" s="273"/>
      <c r="C18" s="274" t="s">
        <v>584</v>
      </c>
      <c r="D18" s="274" t="s">
        <v>585</v>
      </c>
      <c r="E18" s="248" t="s">
        <v>586</v>
      </c>
      <c r="F18" s="274" t="s">
        <v>389</v>
      </c>
      <c r="G18" s="260" t="s">
        <v>142</v>
      </c>
      <c r="H18" s="202" t="s">
        <v>186</v>
      </c>
      <c r="I18" s="202" t="s">
        <v>1001</v>
      </c>
      <c r="J18" s="203" t="s">
        <v>1249</v>
      </c>
      <c r="K18" s="203" t="s">
        <v>146</v>
      </c>
      <c r="L18" s="203" t="s">
        <v>1004</v>
      </c>
      <c r="M18" s="203" t="s">
        <v>187</v>
      </c>
      <c r="N18" s="180">
        <v>2</v>
      </c>
      <c r="O18" s="180">
        <v>2</v>
      </c>
      <c r="P18" s="181">
        <f t="shared" si="5"/>
        <v>4</v>
      </c>
      <c r="Q18" s="182" t="str">
        <f t="shared" si="1"/>
        <v>Bajo</v>
      </c>
      <c r="R18" s="183">
        <v>25</v>
      </c>
      <c r="S18" s="181">
        <f t="shared" si="2"/>
        <v>100</v>
      </c>
      <c r="T18" s="181" t="str">
        <f t="shared" si="3"/>
        <v>III</v>
      </c>
      <c r="U18" s="232" t="str">
        <f t="shared" si="4"/>
        <v>ACEPTABLE, MEJORAL EL CONTROL EXISTENTE</v>
      </c>
      <c r="V18" s="185">
        <v>10</v>
      </c>
      <c r="W18" s="202" t="s">
        <v>1149</v>
      </c>
      <c r="X18" s="202" t="s">
        <v>169</v>
      </c>
      <c r="Y18" s="202" t="s">
        <v>146</v>
      </c>
      <c r="Z18" s="202" t="s">
        <v>165</v>
      </c>
      <c r="AA18" s="202" t="s">
        <v>170</v>
      </c>
    </row>
    <row r="19" spans="1:27" ht="90" customHeight="1">
      <c r="A19" s="196"/>
      <c r="B19" s="273"/>
      <c r="C19" s="274"/>
      <c r="D19" s="274"/>
      <c r="E19" s="248"/>
      <c r="F19" s="274"/>
      <c r="G19" s="260"/>
      <c r="H19" s="202" t="s">
        <v>188</v>
      </c>
      <c r="I19" s="202" t="s">
        <v>1005</v>
      </c>
      <c r="J19" s="203" t="s">
        <v>189</v>
      </c>
      <c r="K19" s="203" t="s">
        <v>146</v>
      </c>
      <c r="L19" s="203" t="s">
        <v>146</v>
      </c>
      <c r="M19" s="203" t="s">
        <v>190</v>
      </c>
      <c r="N19" s="180">
        <v>2</v>
      </c>
      <c r="O19" s="180">
        <v>2</v>
      </c>
      <c r="P19" s="181">
        <f t="shared" si="5"/>
        <v>4</v>
      </c>
      <c r="Q19" s="182" t="str">
        <f t="shared" si="1"/>
        <v>Bajo</v>
      </c>
      <c r="R19" s="183">
        <v>10</v>
      </c>
      <c r="S19" s="181">
        <f t="shared" si="2"/>
        <v>40</v>
      </c>
      <c r="T19" s="181" t="str">
        <f t="shared" si="3"/>
        <v>III</v>
      </c>
      <c r="U19" s="232" t="str">
        <f t="shared" si="4"/>
        <v>ACEPTABLE, MEJORAL EL CONTROL EXISTENTE</v>
      </c>
      <c r="V19" s="185">
        <v>10</v>
      </c>
      <c r="W19" s="202" t="s">
        <v>191</v>
      </c>
      <c r="X19" s="202" t="s">
        <v>146</v>
      </c>
      <c r="Y19" s="202" t="s">
        <v>146</v>
      </c>
      <c r="Z19" s="202" t="s">
        <v>192</v>
      </c>
      <c r="AA19" s="202" t="s">
        <v>193</v>
      </c>
    </row>
    <row r="20" spans="1:27" ht="150.75" customHeight="1">
      <c r="A20" s="196"/>
      <c r="B20" s="273"/>
      <c r="C20" s="274"/>
      <c r="D20" s="274"/>
      <c r="E20" s="248"/>
      <c r="F20" s="274"/>
      <c r="G20" s="260"/>
      <c r="H20" s="202" t="s">
        <v>194</v>
      </c>
      <c r="I20" s="202" t="s">
        <v>1006</v>
      </c>
      <c r="J20" s="203" t="s">
        <v>195</v>
      </c>
      <c r="K20" s="203" t="s">
        <v>1007</v>
      </c>
      <c r="L20" s="203" t="s">
        <v>196</v>
      </c>
      <c r="M20" s="203" t="s">
        <v>197</v>
      </c>
      <c r="N20" s="180">
        <v>2</v>
      </c>
      <c r="O20" s="180">
        <v>4</v>
      </c>
      <c r="P20" s="181">
        <f t="shared" si="5"/>
        <v>8</v>
      </c>
      <c r="Q20" s="182" t="str">
        <f t="shared" si="1"/>
        <v>Medio</v>
      </c>
      <c r="R20" s="183">
        <v>60</v>
      </c>
      <c r="S20" s="181">
        <f t="shared" si="2"/>
        <v>480</v>
      </c>
      <c r="T20" s="181" t="str">
        <f t="shared" si="3"/>
        <v>II</v>
      </c>
      <c r="U20" s="184" t="str">
        <f t="shared" si="4"/>
        <v>NO ACEPTABLE O ACEPTABLE CON CONTROL ESPECIFICO</v>
      </c>
      <c r="V20" s="185">
        <v>10</v>
      </c>
      <c r="W20" s="202" t="s">
        <v>1151</v>
      </c>
      <c r="X20" s="202" t="s">
        <v>146</v>
      </c>
      <c r="Y20" s="202" t="s">
        <v>146</v>
      </c>
      <c r="Z20" s="202" t="s">
        <v>198</v>
      </c>
      <c r="AA20" s="202" t="s">
        <v>1152</v>
      </c>
    </row>
    <row r="21" spans="1:27" ht="99" customHeight="1">
      <c r="A21" s="196"/>
      <c r="B21" s="273"/>
      <c r="C21" s="274" t="s">
        <v>587</v>
      </c>
      <c r="D21" s="274" t="s">
        <v>588</v>
      </c>
      <c r="E21" s="248" t="s">
        <v>589</v>
      </c>
      <c r="F21" s="274" t="s">
        <v>590</v>
      </c>
      <c r="G21" s="260"/>
      <c r="H21" s="202" t="s">
        <v>188</v>
      </c>
      <c r="I21" s="202" t="s">
        <v>1005</v>
      </c>
      <c r="J21" s="203" t="s">
        <v>189</v>
      </c>
      <c r="K21" s="203" t="s">
        <v>146</v>
      </c>
      <c r="L21" s="203" t="s">
        <v>146</v>
      </c>
      <c r="M21" s="203" t="s">
        <v>190</v>
      </c>
      <c r="N21" s="180">
        <v>2</v>
      </c>
      <c r="O21" s="180">
        <v>2</v>
      </c>
      <c r="P21" s="181">
        <f t="shared" si="5"/>
        <v>4</v>
      </c>
      <c r="Q21" s="182" t="str">
        <f t="shared" si="1"/>
        <v>Bajo</v>
      </c>
      <c r="R21" s="183">
        <v>25</v>
      </c>
      <c r="S21" s="181">
        <f t="shared" si="2"/>
        <v>100</v>
      </c>
      <c r="T21" s="181" t="str">
        <f t="shared" si="3"/>
        <v>III</v>
      </c>
      <c r="U21" s="232" t="str">
        <f t="shared" si="4"/>
        <v>ACEPTABLE, MEJORAL EL CONTROL EXISTENTE</v>
      </c>
      <c r="V21" s="185">
        <v>10</v>
      </c>
      <c r="W21" s="202" t="s">
        <v>199</v>
      </c>
      <c r="X21" s="202" t="s">
        <v>146</v>
      </c>
      <c r="Y21" s="202" t="s">
        <v>146</v>
      </c>
      <c r="Z21" s="202" t="s">
        <v>192</v>
      </c>
      <c r="AA21" s="202" t="s">
        <v>193</v>
      </c>
    </row>
    <row r="22" spans="1:27" ht="162" customHeight="1">
      <c r="A22" s="196"/>
      <c r="B22" s="273"/>
      <c r="C22" s="274"/>
      <c r="D22" s="274"/>
      <c r="E22" s="248"/>
      <c r="F22" s="274"/>
      <c r="G22" s="260"/>
      <c r="H22" s="202" t="s">
        <v>194</v>
      </c>
      <c r="I22" s="202" t="s">
        <v>1006</v>
      </c>
      <c r="J22" s="203" t="s">
        <v>200</v>
      </c>
      <c r="K22" s="203" t="s">
        <v>146</v>
      </c>
      <c r="L22" s="203" t="s">
        <v>196</v>
      </c>
      <c r="M22" s="203" t="s">
        <v>197</v>
      </c>
      <c r="N22" s="180">
        <v>2</v>
      </c>
      <c r="O22" s="180">
        <v>4</v>
      </c>
      <c r="P22" s="181">
        <f t="shared" si="5"/>
        <v>8</v>
      </c>
      <c r="Q22" s="182" t="str">
        <f t="shared" si="1"/>
        <v>Medio</v>
      </c>
      <c r="R22" s="183">
        <v>60</v>
      </c>
      <c r="S22" s="181">
        <f t="shared" si="2"/>
        <v>480</v>
      </c>
      <c r="T22" s="181" t="str">
        <f t="shared" si="3"/>
        <v>II</v>
      </c>
      <c r="U22" s="184" t="str">
        <f t="shared" si="4"/>
        <v>NO ACEPTABLE O ACEPTABLE CON CONTROL ESPECIFICO</v>
      </c>
      <c r="V22" s="185">
        <v>10</v>
      </c>
      <c r="W22" s="202" t="s">
        <v>1151</v>
      </c>
      <c r="X22" s="202" t="s">
        <v>146</v>
      </c>
      <c r="Y22" s="202" t="s">
        <v>146</v>
      </c>
      <c r="Z22" s="202" t="s">
        <v>198</v>
      </c>
      <c r="AA22" s="202" t="s">
        <v>1152</v>
      </c>
    </row>
    <row r="23" spans="1:27" ht="90" customHeight="1">
      <c r="A23" s="196"/>
      <c r="B23" s="273"/>
      <c r="C23" s="274"/>
      <c r="D23" s="274"/>
      <c r="E23" s="248"/>
      <c r="F23" s="274"/>
      <c r="G23" s="260"/>
      <c r="H23" s="202" t="s">
        <v>171</v>
      </c>
      <c r="I23" s="202" t="s">
        <v>1002</v>
      </c>
      <c r="J23" s="203" t="s">
        <v>172</v>
      </c>
      <c r="K23" s="203" t="s">
        <v>146</v>
      </c>
      <c r="L23" s="203" t="s">
        <v>146</v>
      </c>
      <c r="M23" s="203" t="s">
        <v>173</v>
      </c>
      <c r="N23" s="180">
        <v>2</v>
      </c>
      <c r="O23" s="180">
        <v>2</v>
      </c>
      <c r="P23" s="181">
        <f t="shared" si="5"/>
        <v>4</v>
      </c>
      <c r="Q23" s="182" t="str">
        <f t="shared" si="1"/>
        <v>Bajo</v>
      </c>
      <c r="R23" s="183">
        <v>25</v>
      </c>
      <c r="S23" s="181">
        <f t="shared" si="2"/>
        <v>100</v>
      </c>
      <c r="T23" s="181" t="str">
        <f t="shared" si="3"/>
        <v>III</v>
      </c>
      <c r="U23" s="232" t="str">
        <f t="shared" si="4"/>
        <v>ACEPTABLE, MEJORAL EL CONTROL EXISTENTE</v>
      </c>
      <c r="V23" s="185">
        <v>5</v>
      </c>
      <c r="W23" s="202" t="s">
        <v>1150</v>
      </c>
      <c r="X23" s="202" t="s">
        <v>146</v>
      </c>
      <c r="Y23" s="202" t="s">
        <v>146</v>
      </c>
      <c r="Z23" s="202" t="s">
        <v>146</v>
      </c>
      <c r="AA23" s="202" t="s">
        <v>174</v>
      </c>
    </row>
    <row r="24" spans="1:27" ht="90" customHeight="1">
      <c r="A24" s="196"/>
      <c r="B24" s="273"/>
      <c r="C24" s="274"/>
      <c r="D24" s="274"/>
      <c r="E24" s="248"/>
      <c r="F24" s="274"/>
      <c r="G24" s="260"/>
      <c r="H24" s="202" t="s">
        <v>201</v>
      </c>
      <c r="I24" s="202" t="s">
        <v>998</v>
      </c>
      <c r="J24" s="203" t="s">
        <v>999</v>
      </c>
      <c r="K24" s="203" t="s">
        <v>156</v>
      </c>
      <c r="L24" s="203" t="s">
        <v>202</v>
      </c>
      <c r="M24" s="203" t="s">
        <v>158</v>
      </c>
      <c r="N24" s="180">
        <v>2</v>
      </c>
      <c r="O24" s="180">
        <v>2</v>
      </c>
      <c r="P24" s="181">
        <f t="shared" si="5"/>
        <v>4</v>
      </c>
      <c r="Q24" s="182" t="str">
        <f t="shared" si="1"/>
        <v>Bajo</v>
      </c>
      <c r="R24" s="183">
        <v>10</v>
      </c>
      <c r="S24" s="181">
        <f t="shared" si="2"/>
        <v>40</v>
      </c>
      <c r="T24" s="181" t="str">
        <f t="shared" si="3"/>
        <v>III</v>
      </c>
      <c r="U24" s="232" t="str">
        <f t="shared" si="4"/>
        <v>ACEPTABLE, MEJORAL EL CONTROL EXISTENTE</v>
      </c>
      <c r="V24" s="185">
        <v>5</v>
      </c>
      <c r="W24" s="202" t="s">
        <v>159</v>
      </c>
      <c r="X24" s="202" t="s">
        <v>146</v>
      </c>
      <c r="Y24" s="202" t="s">
        <v>203</v>
      </c>
      <c r="Z24" s="202" t="s">
        <v>160</v>
      </c>
      <c r="AA24" s="202" t="s">
        <v>161</v>
      </c>
    </row>
    <row r="25" spans="1:27" ht="90" customHeight="1">
      <c r="A25" s="196"/>
      <c r="B25" s="273"/>
      <c r="C25" s="274"/>
      <c r="D25" s="274"/>
      <c r="E25" s="248"/>
      <c r="F25" s="274"/>
      <c r="G25" s="260"/>
      <c r="H25" s="202" t="s">
        <v>204</v>
      </c>
      <c r="I25" s="202" t="s">
        <v>460</v>
      </c>
      <c r="J25" s="203" t="s">
        <v>145</v>
      </c>
      <c r="K25" s="203" t="s">
        <v>146</v>
      </c>
      <c r="L25" s="203" t="s">
        <v>146</v>
      </c>
      <c r="M25" s="203" t="s">
        <v>205</v>
      </c>
      <c r="N25" s="180">
        <v>2</v>
      </c>
      <c r="O25" s="180">
        <v>2</v>
      </c>
      <c r="P25" s="181">
        <f t="shared" si="5"/>
        <v>4</v>
      </c>
      <c r="Q25" s="182" t="str">
        <f t="shared" si="1"/>
        <v>Bajo</v>
      </c>
      <c r="R25" s="183">
        <v>25</v>
      </c>
      <c r="S25" s="181">
        <f t="shared" si="2"/>
        <v>100</v>
      </c>
      <c r="T25" s="181" t="str">
        <f t="shared" si="3"/>
        <v>III</v>
      </c>
      <c r="U25" s="232" t="str">
        <f t="shared" si="4"/>
        <v>ACEPTABLE, MEJORAL EL CONTROL EXISTENTE</v>
      </c>
      <c r="V25" s="185">
        <v>5</v>
      </c>
      <c r="W25" s="202" t="s">
        <v>1149</v>
      </c>
      <c r="X25" s="202" t="s">
        <v>146</v>
      </c>
      <c r="Y25" s="202" t="s">
        <v>149</v>
      </c>
      <c r="Z25" s="202" t="s">
        <v>146</v>
      </c>
      <c r="AA25" s="202" t="s">
        <v>150</v>
      </c>
    </row>
    <row r="26" spans="1:27" ht="90" customHeight="1">
      <c r="A26" s="196"/>
      <c r="B26" s="273"/>
      <c r="C26" s="274" t="s">
        <v>591</v>
      </c>
      <c r="D26" s="274" t="s">
        <v>592</v>
      </c>
      <c r="E26" s="251" t="s">
        <v>593</v>
      </c>
      <c r="F26" s="274" t="s">
        <v>594</v>
      </c>
      <c r="G26" s="260" t="s">
        <v>142</v>
      </c>
      <c r="H26" s="202" t="s">
        <v>206</v>
      </c>
      <c r="I26" s="202" t="s">
        <v>1001</v>
      </c>
      <c r="J26" s="203" t="s">
        <v>1250</v>
      </c>
      <c r="K26" s="203" t="s">
        <v>146</v>
      </c>
      <c r="L26" s="203" t="s">
        <v>146</v>
      </c>
      <c r="M26" s="203" t="s">
        <v>187</v>
      </c>
      <c r="N26" s="180">
        <v>2</v>
      </c>
      <c r="O26" s="180">
        <v>2</v>
      </c>
      <c r="P26" s="181">
        <f t="shared" si="5"/>
        <v>4</v>
      </c>
      <c r="Q26" s="182" t="str">
        <f t="shared" si="1"/>
        <v>Bajo</v>
      </c>
      <c r="R26" s="183">
        <v>25</v>
      </c>
      <c r="S26" s="181">
        <f t="shared" si="2"/>
        <v>100</v>
      </c>
      <c r="T26" s="181" t="str">
        <f t="shared" si="3"/>
        <v>III</v>
      </c>
      <c r="U26" s="232" t="str">
        <f t="shared" si="4"/>
        <v>ACEPTABLE, MEJORAL EL CONTROL EXISTENTE</v>
      </c>
      <c r="V26" s="185">
        <v>10</v>
      </c>
      <c r="W26" s="202" t="s">
        <v>1149</v>
      </c>
      <c r="X26" s="202" t="s">
        <v>169</v>
      </c>
      <c r="Y26" s="202" t="s">
        <v>146</v>
      </c>
      <c r="Z26" s="202" t="s">
        <v>165</v>
      </c>
      <c r="AA26" s="202" t="s">
        <v>170</v>
      </c>
    </row>
    <row r="27" spans="1:27" ht="108" customHeight="1">
      <c r="A27" s="196"/>
      <c r="B27" s="273"/>
      <c r="C27" s="274"/>
      <c r="D27" s="274"/>
      <c r="E27" s="251"/>
      <c r="F27" s="274"/>
      <c r="G27" s="260"/>
      <c r="H27" s="202" t="s">
        <v>207</v>
      </c>
      <c r="I27" s="202" t="s">
        <v>1008</v>
      </c>
      <c r="J27" s="203" t="s">
        <v>172</v>
      </c>
      <c r="K27" s="203" t="s">
        <v>1009</v>
      </c>
      <c r="L27" s="203" t="s">
        <v>208</v>
      </c>
      <c r="M27" s="203" t="s">
        <v>173</v>
      </c>
      <c r="N27" s="180">
        <v>2</v>
      </c>
      <c r="O27" s="180">
        <v>2</v>
      </c>
      <c r="P27" s="181">
        <f t="shared" si="5"/>
        <v>4</v>
      </c>
      <c r="Q27" s="182" t="str">
        <f t="shared" si="1"/>
        <v>Bajo</v>
      </c>
      <c r="R27" s="183">
        <v>25</v>
      </c>
      <c r="S27" s="181">
        <f t="shared" si="2"/>
        <v>100</v>
      </c>
      <c r="T27" s="181" t="str">
        <f t="shared" si="3"/>
        <v>III</v>
      </c>
      <c r="U27" s="232" t="str">
        <f t="shared" si="4"/>
        <v>ACEPTABLE, MEJORAL EL CONTROL EXISTENTE</v>
      </c>
      <c r="V27" s="185">
        <v>10</v>
      </c>
      <c r="W27" s="202" t="s">
        <v>1153</v>
      </c>
      <c r="X27" s="202" t="s">
        <v>146</v>
      </c>
      <c r="Y27" s="202" t="s">
        <v>146</v>
      </c>
      <c r="Z27" s="202" t="s">
        <v>146</v>
      </c>
      <c r="AA27" s="202" t="s">
        <v>1299</v>
      </c>
    </row>
    <row r="28" spans="1:27" ht="90" customHeight="1">
      <c r="A28" s="196"/>
      <c r="B28" s="273"/>
      <c r="C28" s="274"/>
      <c r="D28" s="274"/>
      <c r="E28" s="251"/>
      <c r="F28" s="274"/>
      <c r="G28" s="260"/>
      <c r="H28" s="202" t="s">
        <v>175</v>
      </c>
      <c r="I28" s="202" t="s">
        <v>1003</v>
      </c>
      <c r="J28" s="203" t="s">
        <v>176</v>
      </c>
      <c r="K28" s="203" t="s">
        <v>156</v>
      </c>
      <c r="L28" s="203" t="s">
        <v>209</v>
      </c>
      <c r="M28" s="203" t="s">
        <v>179</v>
      </c>
      <c r="N28" s="180">
        <v>2</v>
      </c>
      <c r="O28" s="180">
        <v>2</v>
      </c>
      <c r="P28" s="181">
        <f t="shared" si="5"/>
        <v>4</v>
      </c>
      <c r="Q28" s="182" t="str">
        <f t="shared" si="1"/>
        <v>Bajo</v>
      </c>
      <c r="R28" s="183">
        <v>10</v>
      </c>
      <c r="S28" s="181">
        <f t="shared" si="2"/>
        <v>40</v>
      </c>
      <c r="T28" s="181" t="str">
        <f t="shared" si="3"/>
        <v>III</v>
      </c>
      <c r="U28" s="184" t="str">
        <f>IF(T28="I","NO ACEPTABLE",IF(T28="II","NO ACEPTABLE O ACEPTABLE CON CONTROL ESPECIFICO",IF(T28="III","ACEPTABLE, MEJORAR EL CONTROL EXISTENTE",IF(T28="IV","ACEPTABLE, NO INTEVENIR"," "))))</f>
        <v>ACEPTABLE, MEJORAR EL CONTROL EXISTENTE</v>
      </c>
      <c r="V28" s="185">
        <v>10</v>
      </c>
      <c r="W28" s="202" t="s">
        <v>180</v>
      </c>
      <c r="X28" s="202" t="s">
        <v>146</v>
      </c>
      <c r="Y28" s="202" t="s">
        <v>146</v>
      </c>
      <c r="Z28" s="202" t="s">
        <v>165</v>
      </c>
      <c r="AA28" s="202" t="s">
        <v>182</v>
      </c>
    </row>
    <row r="29" spans="1:27" ht="97.5" customHeight="1">
      <c r="A29" s="196"/>
      <c r="B29" s="273"/>
      <c r="C29" s="274"/>
      <c r="D29" s="274"/>
      <c r="E29" s="251"/>
      <c r="F29" s="274"/>
      <c r="G29" s="260"/>
      <c r="H29" s="202" t="s">
        <v>210</v>
      </c>
      <c r="I29" s="202" t="s">
        <v>460</v>
      </c>
      <c r="J29" s="203" t="s">
        <v>1250</v>
      </c>
      <c r="K29" s="203" t="s">
        <v>146</v>
      </c>
      <c r="L29" s="203" t="s">
        <v>146</v>
      </c>
      <c r="M29" s="203" t="s">
        <v>211</v>
      </c>
      <c r="N29" s="180">
        <v>6</v>
      </c>
      <c r="O29" s="180">
        <v>2</v>
      </c>
      <c r="P29" s="181">
        <f t="shared" si="5"/>
        <v>12</v>
      </c>
      <c r="Q29" s="182" t="str">
        <f t="shared" si="1"/>
        <v>Alto</v>
      </c>
      <c r="R29" s="183">
        <v>10</v>
      </c>
      <c r="S29" s="181">
        <f t="shared" si="2"/>
        <v>120</v>
      </c>
      <c r="T29" s="181" t="str">
        <f t="shared" si="3"/>
        <v>III</v>
      </c>
      <c r="U29" s="184" t="str">
        <f>IF(T29="I","NO ACEPTABLE",IF(T29="II","NO ACEPTABLE O ACEPTABLE CON CONTROL ESPECIFICO",IF(T29="III","ACEPTABLE, MEJORAR EL CONTROL EXISTENTE",IF(T29="IV","ACEPTABLE, NO INTEVENIR"," "))))</f>
        <v>ACEPTABLE, MEJORAR EL CONTROL EXISTENTE</v>
      </c>
      <c r="V29" s="185">
        <v>10</v>
      </c>
      <c r="W29" s="202" t="s">
        <v>1154</v>
      </c>
      <c r="X29" s="202" t="s">
        <v>146</v>
      </c>
      <c r="Y29" s="202" t="s">
        <v>149</v>
      </c>
      <c r="Z29" s="202" t="s">
        <v>146</v>
      </c>
      <c r="AA29" s="202" t="s">
        <v>150</v>
      </c>
    </row>
    <row r="30" spans="1:27" ht="90" customHeight="1">
      <c r="A30" s="196"/>
      <c r="B30" s="273"/>
      <c r="C30" s="274" t="s">
        <v>595</v>
      </c>
      <c r="D30" s="274" t="s">
        <v>596</v>
      </c>
      <c r="E30" s="248" t="s">
        <v>597</v>
      </c>
      <c r="F30" s="274" t="s">
        <v>598</v>
      </c>
      <c r="G30" s="260" t="s">
        <v>142</v>
      </c>
      <c r="H30" s="202" t="s">
        <v>1010</v>
      </c>
      <c r="I30" s="202" t="s">
        <v>1011</v>
      </c>
      <c r="J30" s="203" t="s">
        <v>1251</v>
      </c>
      <c r="K30" s="203" t="s">
        <v>146</v>
      </c>
      <c r="L30" s="203" t="s">
        <v>212</v>
      </c>
      <c r="M30" s="203" t="s">
        <v>187</v>
      </c>
      <c r="N30" s="180">
        <v>2</v>
      </c>
      <c r="O30" s="180">
        <v>2</v>
      </c>
      <c r="P30" s="181">
        <f t="shared" si="5"/>
        <v>4</v>
      </c>
      <c r="Q30" s="182" t="str">
        <f t="shared" si="1"/>
        <v>Bajo</v>
      </c>
      <c r="R30" s="183">
        <v>10</v>
      </c>
      <c r="S30" s="181">
        <f t="shared" si="2"/>
        <v>40</v>
      </c>
      <c r="T30" s="181" t="str">
        <f t="shared" si="3"/>
        <v>III</v>
      </c>
      <c r="U30" s="184" t="str">
        <f>IF(T30="I","NO ACEPTABLE",IF(T30="II","NO ACEPTABLE O ACEPTABLE CON CONTROL ESPECIFICO",IF(T30="III","ACEPTABLE, MEJORAR EL CONTROL EXISTENTE",IF(T30="IV","ACEPTABLE, NO INTEVENIR"," "))))</f>
        <v>ACEPTABLE, MEJORAR EL CONTROL EXISTENTE</v>
      </c>
      <c r="V30" s="185">
        <v>10</v>
      </c>
      <c r="W30" s="202" t="s">
        <v>1155</v>
      </c>
      <c r="X30" s="202" t="s">
        <v>169</v>
      </c>
      <c r="Y30" s="202" t="s">
        <v>146</v>
      </c>
      <c r="Z30" s="202" t="s">
        <v>146</v>
      </c>
      <c r="AA30" s="202" t="s">
        <v>213</v>
      </c>
    </row>
    <row r="31" spans="1:27" ht="90" customHeight="1">
      <c r="A31" s="196"/>
      <c r="B31" s="273"/>
      <c r="C31" s="274"/>
      <c r="D31" s="274"/>
      <c r="E31" s="248"/>
      <c r="F31" s="274"/>
      <c r="G31" s="260"/>
      <c r="H31" s="202" t="s">
        <v>188</v>
      </c>
      <c r="I31" s="202" t="s">
        <v>1005</v>
      </c>
      <c r="J31" s="203" t="s">
        <v>189</v>
      </c>
      <c r="K31" s="203" t="s">
        <v>146</v>
      </c>
      <c r="L31" s="203" t="s">
        <v>146</v>
      </c>
      <c r="M31" s="203" t="s">
        <v>214</v>
      </c>
      <c r="N31" s="180">
        <v>2</v>
      </c>
      <c r="O31" s="180">
        <v>2</v>
      </c>
      <c r="P31" s="181">
        <f t="shared" si="5"/>
        <v>4</v>
      </c>
      <c r="Q31" s="182" t="str">
        <f t="shared" si="1"/>
        <v>Bajo</v>
      </c>
      <c r="R31" s="183">
        <v>25</v>
      </c>
      <c r="S31" s="181">
        <f t="shared" si="2"/>
        <v>100</v>
      </c>
      <c r="T31" s="181" t="str">
        <f t="shared" si="3"/>
        <v>III</v>
      </c>
      <c r="U31" s="232" t="str">
        <f t="shared" si="4"/>
        <v>ACEPTABLE, MEJORAL EL CONTROL EXISTENTE</v>
      </c>
      <c r="V31" s="185">
        <v>10</v>
      </c>
      <c r="W31" s="202" t="s">
        <v>1156</v>
      </c>
      <c r="X31" s="202" t="s">
        <v>146</v>
      </c>
      <c r="Y31" s="202" t="s">
        <v>146</v>
      </c>
      <c r="Z31" s="202" t="s">
        <v>192</v>
      </c>
      <c r="AA31" s="202" t="s">
        <v>193</v>
      </c>
    </row>
    <row r="32" spans="1:27" ht="114" customHeight="1">
      <c r="A32" s="196"/>
      <c r="B32" s="273"/>
      <c r="C32" s="274"/>
      <c r="D32" s="274"/>
      <c r="E32" s="248"/>
      <c r="F32" s="274"/>
      <c r="G32" s="260"/>
      <c r="H32" s="202" t="s">
        <v>215</v>
      </c>
      <c r="I32" s="202" t="s">
        <v>1012</v>
      </c>
      <c r="J32" s="203" t="s">
        <v>172</v>
      </c>
      <c r="K32" s="203" t="s">
        <v>1009</v>
      </c>
      <c r="L32" s="203" t="s">
        <v>208</v>
      </c>
      <c r="M32" s="203" t="s">
        <v>173</v>
      </c>
      <c r="N32" s="180">
        <v>2</v>
      </c>
      <c r="O32" s="180">
        <v>2</v>
      </c>
      <c r="P32" s="181">
        <f t="shared" si="5"/>
        <v>4</v>
      </c>
      <c r="Q32" s="182" t="str">
        <f t="shared" si="1"/>
        <v>Bajo</v>
      </c>
      <c r="R32" s="183">
        <v>25</v>
      </c>
      <c r="S32" s="181">
        <f t="shared" si="2"/>
        <v>100</v>
      </c>
      <c r="T32" s="181" t="str">
        <f t="shared" si="3"/>
        <v>III</v>
      </c>
      <c r="U32" s="232" t="str">
        <f t="shared" si="4"/>
        <v>ACEPTABLE, MEJORAL EL CONTROL EXISTENTE</v>
      </c>
      <c r="V32" s="185">
        <v>10</v>
      </c>
      <c r="W32" s="202" t="s">
        <v>1157</v>
      </c>
      <c r="X32" s="202" t="s">
        <v>146</v>
      </c>
      <c r="Y32" s="202" t="s">
        <v>146</v>
      </c>
      <c r="Z32" s="202" t="s">
        <v>146</v>
      </c>
      <c r="AA32" s="202" t="s">
        <v>1299</v>
      </c>
    </row>
    <row r="33" spans="1:27">
      <c r="A33" s="196"/>
      <c r="B33" s="273"/>
      <c r="C33" s="274"/>
      <c r="D33" s="274"/>
      <c r="E33" s="248"/>
      <c r="F33" s="274"/>
      <c r="G33" s="260"/>
      <c r="H33" s="202" t="s">
        <v>216</v>
      </c>
      <c r="I33" s="202" t="s">
        <v>1013</v>
      </c>
      <c r="J33" s="203" t="s">
        <v>217</v>
      </c>
      <c r="K33" s="203" t="s">
        <v>146</v>
      </c>
      <c r="L33" s="203" t="s">
        <v>146</v>
      </c>
      <c r="M33" s="203" t="s">
        <v>1014</v>
      </c>
      <c r="N33" s="180">
        <v>2</v>
      </c>
      <c r="O33" s="180">
        <v>3</v>
      </c>
      <c r="P33" s="181">
        <f t="shared" si="5"/>
        <v>6</v>
      </c>
      <c r="Q33" s="182" t="str">
        <f t="shared" si="1"/>
        <v>Medio</v>
      </c>
      <c r="R33" s="183">
        <v>25</v>
      </c>
      <c r="S33" s="181">
        <f t="shared" si="2"/>
        <v>150</v>
      </c>
      <c r="T33" s="181" t="str">
        <f t="shared" si="3"/>
        <v>II</v>
      </c>
      <c r="U33" s="184" t="str">
        <f t="shared" si="4"/>
        <v>NO ACEPTABLE O ACEPTABLE CON CONTROL ESPECIFICO</v>
      </c>
      <c r="V33" s="185">
        <v>10</v>
      </c>
      <c r="W33" s="202" t="s">
        <v>1158</v>
      </c>
      <c r="X33" s="202" t="s">
        <v>146</v>
      </c>
      <c r="Y33" s="202" t="s">
        <v>218</v>
      </c>
      <c r="Z33" s="202" t="s">
        <v>219</v>
      </c>
      <c r="AA33" s="202" t="s">
        <v>220</v>
      </c>
    </row>
    <row r="34" spans="1:27" ht="90" customHeight="1">
      <c r="A34" s="196"/>
      <c r="B34" s="273"/>
      <c r="C34" s="274" t="s">
        <v>599</v>
      </c>
      <c r="D34" s="274" t="s">
        <v>600</v>
      </c>
      <c r="E34" s="248" t="s">
        <v>601</v>
      </c>
      <c r="F34" s="274" t="s">
        <v>602</v>
      </c>
      <c r="G34" s="260" t="s">
        <v>142</v>
      </c>
      <c r="H34" s="202" t="s">
        <v>221</v>
      </c>
      <c r="I34" s="202" t="s">
        <v>1001</v>
      </c>
      <c r="J34" s="203" t="s">
        <v>1250</v>
      </c>
      <c r="K34" s="203" t="s">
        <v>146</v>
      </c>
      <c r="L34" s="203" t="s">
        <v>146</v>
      </c>
      <c r="M34" s="203" t="s">
        <v>187</v>
      </c>
      <c r="N34" s="180">
        <v>2</v>
      </c>
      <c r="O34" s="180">
        <v>2</v>
      </c>
      <c r="P34" s="181">
        <f t="shared" si="5"/>
        <v>4</v>
      </c>
      <c r="Q34" s="182" t="str">
        <f t="shared" si="1"/>
        <v>Bajo</v>
      </c>
      <c r="R34" s="183">
        <v>25</v>
      </c>
      <c r="S34" s="181">
        <f t="shared" si="2"/>
        <v>100</v>
      </c>
      <c r="T34" s="181" t="str">
        <f t="shared" si="3"/>
        <v>III</v>
      </c>
      <c r="U34" s="232" t="str">
        <f t="shared" si="4"/>
        <v>ACEPTABLE, MEJORAL EL CONTROL EXISTENTE</v>
      </c>
      <c r="V34" s="185">
        <v>10</v>
      </c>
      <c r="W34" s="202" t="s">
        <v>1159</v>
      </c>
      <c r="X34" s="202" t="s">
        <v>169</v>
      </c>
      <c r="Y34" s="202" t="s">
        <v>146</v>
      </c>
      <c r="Z34" s="202" t="s">
        <v>165</v>
      </c>
      <c r="AA34" s="202" t="s">
        <v>170</v>
      </c>
    </row>
    <row r="35" spans="1:27" ht="90" customHeight="1">
      <c r="A35" s="196"/>
      <c r="B35" s="273"/>
      <c r="C35" s="274"/>
      <c r="D35" s="274"/>
      <c r="E35" s="248"/>
      <c r="F35" s="274"/>
      <c r="G35" s="260"/>
      <c r="H35" s="202" t="s">
        <v>175</v>
      </c>
      <c r="I35" s="202" t="s">
        <v>1003</v>
      </c>
      <c r="J35" s="203" t="s">
        <v>176</v>
      </c>
      <c r="K35" s="203" t="s">
        <v>146</v>
      </c>
      <c r="L35" s="203" t="s">
        <v>146</v>
      </c>
      <c r="M35" s="203" t="s">
        <v>179</v>
      </c>
      <c r="N35" s="180">
        <v>2</v>
      </c>
      <c r="O35" s="180">
        <v>2</v>
      </c>
      <c r="P35" s="181">
        <f t="shared" si="5"/>
        <v>4</v>
      </c>
      <c r="Q35" s="182" t="str">
        <f t="shared" si="1"/>
        <v>Bajo</v>
      </c>
      <c r="R35" s="183">
        <v>10</v>
      </c>
      <c r="S35" s="181">
        <f t="shared" si="2"/>
        <v>40</v>
      </c>
      <c r="T35" s="181" t="str">
        <f t="shared" si="3"/>
        <v>III</v>
      </c>
      <c r="U35" s="184" t="str">
        <f>IF(T35="I","NO ACEPTABLE",IF(T35="II","NO ACEPTABLE O ACEPTABLE CON CONTROL ESPECIFICO",IF(T35="III","ACEPTABLE, MEJORAR EL CONTROL EXISTENTE",IF(T35="IV","ACEPTABLE, NO INTEVENIR"," "))))</f>
        <v>ACEPTABLE, MEJORAR EL CONTROL EXISTENTE</v>
      </c>
      <c r="V35" s="185">
        <v>10</v>
      </c>
      <c r="W35" s="202" t="s">
        <v>180</v>
      </c>
      <c r="X35" s="202" t="s">
        <v>146</v>
      </c>
      <c r="Y35" s="202" t="s">
        <v>146</v>
      </c>
      <c r="Z35" s="202" t="s">
        <v>165</v>
      </c>
      <c r="AA35" s="202" t="s">
        <v>182</v>
      </c>
    </row>
    <row r="36" spans="1:27" ht="123.75" customHeight="1">
      <c r="A36" s="196"/>
      <c r="B36" s="273"/>
      <c r="C36" s="274"/>
      <c r="D36" s="274"/>
      <c r="E36" s="248"/>
      <c r="F36" s="274"/>
      <c r="G36" s="260"/>
      <c r="H36" s="202" t="s">
        <v>222</v>
      </c>
      <c r="I36" s="202" t="s">
        <v>1013</v>
      </c>
      <c r="J36" s="203" t="s">
        <v>217</v>
      </c>
      <c r="K36" s="203" t="s">
        <v>146</v>
      </c>
      <c r="L36" s="203" t="s">
        <v>223</v>
      </c>
      <c r="M36" s="203" t="s">
        <v>1015</v>
      </c>
      <c r="N36" s="180">
        <v>6</v>
      </c>
      <c r="O36" s="180">
        <v>3</v>
      </c>
      <c r="P36" s="181">
        <f t="shared" si="5"/>
        <v>18</v>
      </c>
      <c r="Q36" s="182" t="str">
        <f t="shared" si="1"/>
        <v>Alto</v>
      </c>
      <c r="R36" s="183">
        <v>100</v>
      </c>
      <c r="S36" s="181">
        <f t="shared" si="2"/>
        <v>1800</v>
      </c>
      <c r="T36" s="181" t="str">
        <f t="shared" si="3"/>
        <v>I</v>
      </c>
      <c r="U36" s="184" t="str">
        <f t="shared" si="4"/>
        <v>NO ACEPTABLE</v>
      </c>
      <c r="V36" s="185">
        <v>10</v>
      </c>
      <c r="W36" s="202" t="s">
        <v>1159</v>
      </c>
      <c r="X36" s="202" t="s">
        <v>146</v>
      </c>
      <c r="Y36" s="202" t="s">
        <v>218</v>
      </c>
      <c r="Z36" s="202" t="s">
        <v>219</v>
      </c>
      <c r="AA36" s="202" t="s">
        <v>220</v>
      </c>
    </row>
    <row r="37" spans="1:27" ht="90" customHeight="1">
      <c r="A37" s="196"/>
      <c r="B37" s="273"/>
      <c r="C37" s="274" t="s">
        <v>603</v>
      </c>
      <c r="D37" s="274" t="s">
        <v>604</v>
      </c>
      <c r="E37" s="244" t="s">
        <v>605</v>
      </c>
      <c r="F37" s="274" t="s">
        <v>579</v>
      </c>
      <c r="G37" s="260" t="s">
        <v>142</v>
      </c>
      <c r="H37" s="202" t="s">
        <v>224</v>
      </c>
      <c r="I37" s="202" t="s">
        <v>1003</v>
      </c>
      <c r="J37" s="203" t="s">
        <v>176</v>
      </c>
      <c r="K37" s="203" t="s">
        <v>146</v>
      </c>
      <c r="L37" s="203" t="s">
        <v>209</v>
      </c>
      <c r="M37" s="203" t="s">
        <v>179</v>
      </c>
      <c r="N37" s="180">
        <v>2</v>
      </c>
      <c r="O37" s="180">
        <v>2</v>
      </c>
      <c r="P37" s="181">
        <f t="shared" si="5"/>
        <v>4</v>
      </c>
      <c r="Q37" s="182" t="str">
        <f t="shared" si="1"/>
        <v>Bajo</v>
      </c>
      <c r="R37" s="183">
        <v>25</v>
      </c>
      <c r="S37" s="181">
        <f t="shared" si="2"/>
        <v>100</v>
      </c>
      <c r="T37" s="181" t="str">
        <f t="shared" si="3"/>
        <v>III</v>
      </c>
      <c r="U37" s="232" t="str">
        <f t="shared" si="4"/>
        <v>ACEPTABLE, MEJORAL EL CONTROL EXISTENTE</v>
      </c>
      <c r="V37" s="185">
        <v>8</v>
      </c>
      <c r="W37" s="202" t="s">
        <v>1160</v>
      </c>
      <c r="X37" s="202" t="s">
        <v>146</v>
      </c>
      <c r="Y37" s="202" t="s">
        <v>146</v>
      </c>
      <c r="Z37" s="202" t="s">
        <v>165</v>
      </c>
      <c r="AA37" s="202" t="s">
        <v>182</v>
      </c>
    </row>
    <row r="38" spans="1:27" ht="110.25" customHeight="1">
      <c r="A38" s="196"/>
      <c r="B38" s="273"/>
      <c r="C38" s="274"/>
      <c r="D38" s="274"/>
      <c r="E38" s="244"/>
      <c r="F38" s="274"/>
      <c r="G38" s="260"/>
      <c r="H38" s="202" t="s">
        <v>225</v>
      </c>
      <c r="I38" s="202" t="s">
        <v>1016</v>
      </c>
      <c r="J38" s="203" t="s">
        <v>226</v>
      </c>
      <c r="K38" s="203" t="s">
        <v>146</v>
      </c>
      <c r="L38" s="203" t="s">
        <v>208</v>
      </c>
      <c r="M38" s="202" t="s">
        <v>173</v>
      </c>
      <c r="N38" s="183">
        <v>2</v>
      </c>
      <c r="O38" s="183">
        <v>2</v>
      </c>
      <c r="P38" s="181">
        <f t="shared" si="5"/>
        <v>4</v>
      </c>
      <c r="Q38" s="182" t="str">
        <f t="shared" si="1"/>
        <v>Bajo</v>
      </c>
      <c r="R38" s="183">
        <v>25</v>
      </c>
      <c r="S38" s="181">
        <f t="shared" si="2"/>
        <v>100</v>
      </c>
      <c r="T38" s="181" t="str">
        <f t="shared" si="3"/>
        <v>III</v>
      </c>
      <c r="U38" s="232" t="str">
        <f t="shared" si="4"/>
        <v>ACEPTABLE, MEJORAL EL CONTROL EXISTENTE</v>
      </c>
      <c r="V38" s="185">
        <v>8</v>
      </c>
      <c r="W38" s="202" t="s">
        <v>1161</v>
      </c>
      <c r="X38" s="202" t="s">
        <v>146</v>
      </c>
      <c r="Y38" s="202" t="s">
        <v>146</v>
      </c>
      <c r="Z38" s="202" t="s">
        <v>146</v>
      </c>
      <c r="AA38" s="202" t="s">
        <v>1307</v>
      </c>
    </row>
    <row r="39" spans="1:27" ht="90" customHeight="1">
      <c r="A39" s="196"/>
      <c r="B39" s="273"/>
      <c r="C39" s="274" t="s">
        <v>606</v>
      </c>
      <c r="D39" s="274" t="s">
        <v>607</v>
      </c>
      <c r="E39" s="244" t="s">
        <v>389</v>
      </c>
      <c r="F39" s="274" t="s">
        <v>389</v>
      </c>
      <c r="G39" s="260"/>
      <c r="H39" s="202" t="s">
        <v>227</v>
      </c>
      <c r="I39" s="202" t="s">
        <v>1001</v>
      </c>
      <c r="J39" s="203" t="s">
        <v>1250</v>
      </c>
      <c r="K39" s="203" t="s">
        <v>146</v>
      </c>
      <c r="L39" s="203" t="s">
        <v>146</v>
      </c>
      <c r="M39" s="203" t="s">
        <v>187</v>
      </c>
      <c r="N39" s="180">
        <v>2</v>
      </c>
      <c r="O39" s="180">
        <v>2</v>
      </c>
      <c r="P39" s="181">
        <f t="shared" si="5"/>
        <v>4</v>
      </c>
      <c r="Q39" s="182" t="str">
        <f t="shared" si="1"/>
        <v>Bajo</v>
      </c>
      <c r="R39" s="183">
        <v>25</v>
      </c>
      <c r="S39" s="181">
        <f t="shared" si="2"/>
        <v>100</v>
      </c>
      <c r="T39" s="181" t="str">
        <f t="shared" si="3"/>
        <v>III</v>
      </c>
      <c r="U39" s="232" t="str">
        <f t="shared" si="4"/>
        <v>ACEPTABLE, MEJORAL EL CONTROL EXISTENTE</v>
      </c>
      <c r="V39" s="185">
        <v>8</v>
      </c>
      <c r="W39" s="202" t="s">
        <v>1162</v>
      </c>
      <c r="X39" s="202" t="s">
        <v>169</v>
      </c>
      <c r="Y39" s="202" t="s">
        <v>146</v>
      </c>
      <c r="Z39" s="202" t="s">
        <v>165</v>
      </c>
      <c r="AA39" s="202" t="s">
        <v>170</v>
      </c>
    </row>
    <row r="40" spans="1:27" ht="90" customHeight="1">
      <c r="A40" s="196"/>
      <c r="B40" s="273"/>
      <c r="C40" s="274"/>
      <c r="D40" s="274"/>
      <c r="E40" s="244"/>
      <c r="F40" s="274"/>
      <c r="G40" s="260"/>
      <c r="H40" s="202" t="s">
        <v>183</v>
      </c>
      <c r="I40" s="202" t="s">
        <v>460</v>
      </c>
      <c r="J40" s="203" t="s">
        <v>1250</v>
      </c>
      <c r="K40" s="203" t="s">
        <v>146</v>
      </c>
      <c r="L40" s="203" t="s">
        <v>228</v>
      </c>
      <c r="M40" s="203" t="s">
        <v>229</v>
      </c>
      <c r="N40" s="180">
        <v>2</v>
      </c>
      <c r="O40" s="180">
        <v>2</v>
      </c>
      <c r="P40" s="181">
        <f t="shared" si="5"/>
        <v>4</v>
      </c>
      <c r="Q40" s="182" t="str">
        <f t="shared" si="1"/>
        <v>Bajo</v>
      </c>
      <c r="R40" s="183">
        <v>25</v>
      </c>
      <c r="S40" s="181">
        <f t="shared" si="2"/>
        <v>100</v>
      </c>
      <c r="T40" s="181" t="str">
        <f t="shared" si="3"/>
        <v>III</v>
      </c>
      <c r="U40" s="232" t="str">
        <f t="shared" si="4"/>
        <v>ACEPTABLE, MEJORAL EL CONTROL EXISTENTE</v>
      </c>
      <c r="V40" s="185">
        <v>8</v>
      </c>
      <c r="W40" s="202" t="s">
        <v>1163</v>
      </c>
      <c r="X40" s="202" t="s">
        <v>146</v>
      </c>
      <c r="Y40" s="202" t="s">
        <v>149</v>
      </c>
      <c r="Z40" s="202" t="s">
        <v>146</v>
      </c>
      <c r="AA40" s="202" t="s">
        <v>150</v>
      </c>
    </row>
    <row r="41" spans="1:27" ht="90" customHeight="1">
      <c r="A41" s="196"/>
      <c r="B41" s="273"/>
      <c r="C41" s="271" t="s">
        <v>608</v>
      </c>
      <c r="D41" s="271" t="s">
        <v>609</v>
      </c>
      <c r="E41" s="248" t="s">
        <v>610</v>
      </c>
      <c r="F41" s="271" t="s">
        <v>579</v>
      </c>
      <c r="G41" s="260" t="s">
        <v>142</v>
      </c>
      <c r="H41" s="202" t="s">
        <v>188</v>
      </c>
      <c r="I41" s="202" t="s">
        <v>1005</v>
      </c>
      <c r="J41" s="203" t="s">
        <v>189</v>
      </c>
      <c r="K41" s="203" t="s">
        <v>146</v>
      </c>
      <c r="L41" s="203" t="s">
        <v>146</v>
      </c>
      <c r="M41" s="203" t="s">
        <v>190</v>
      </c>
      <c r="N41" s="186">
        <v>2</v>
      </c>
      <c r="O41" s="186">
        <v>2</v>
      </c>
      <c r="P41" s="181">
        <f t="shared" si="5"/>
        <v>4</v>
      </c>
      <c r="Q41" s="182" t="str">
        <f t="shared" si="1"/>
        <v>Bajo</v>
      </c>
      <c r="R41" s="183">
        <v>25</v>
      </c>
      <c r="S41" s="181">
        <f t="shared" si="2"/>
        <v>100</v>
      </c>
      <c r="T41" s="181" t="str">
        <f t="shared" si="3"/>
        <v>III</v>
      </c>
      <c r="U41" s="232" t="str">
        <f t="shared" si="4"/>
        <v>ACEPTABLE, MEJORAL EL CONTROL EXISTENTE</v>
      </c>
      <c r="V41" s="185">
        <v>6</v>
      </c>
      <c r="W41" s="202" t="s">
        <v>1164</v>
      </c>
      <c r="X41" s="202" t="s">
        <v>146</v>
      </c>
      <c r="Y41" s="202" t="s">
        <v>146</v>
      </c>
      <c r="Z41" s="202" t="s">
        <v>192</v>
      </c>
      <c r="AA41" s="202" t="s">
        <v>193</v>
      </c>
    </row>
    <row r="42" spans="1:27" ht="153" customHeight="1">
      <c r="A42" s="196"/>
      <c r="B42" s="273"/>
      <c r="C42" s="271"/>
      <c r="D42" s="271"/>
      <c r="E42" s="248"/>
      <c r="F42" s="271"/>
      <c r="G42" s="260"/>
      <c r="H42" s="202" t="s">
        <v>194</v>
      </c>
      <c r="I42" s="202" t="s">
        <v>1006</v>
      </c>
      <c r="J42" s="203" t="s">
        <v>230</v>
      </c>
      <c r="K42" s="203" t="s">
        <v>146</v>
      </c>
      <c r="L42" s="203" t="s">
        <v>196</v>
      </c>
      <c r="M42" s="203" t="s">
        <v>197</v>
      </c>
      <c r="N42" s="180">
        <v>2</v>
      </c>
      <c r="O42" s="180">
        <v>2</v>
      </c>
      <c r="P42" s="181">
        <f t="shared" si="5"/>
        <v>4</v>
      </c>
      <c r="Q42" s="182" t="str">
        <f t="shared" si="1"/>
        <v>Bajo</v>
      </c>
      <c r="R42" s="183">
        <v>60</v>
      </c>
      <c r="S42" s="181">
        <f t="shared" si="2"/>
        <v>240</v>
      </c>
      <c r="T42" s="181" t="str">
        <f t="shared" si="3"/>
        <v>II</v>
      </c>
      <c r="U42" s="184" t="str">
        <f t="shared" si="4"/>
        <v>NO ACEPTABLE O ACEPTABLE CON CONTROL ESPECIFICO</v>
      </c>
      <c r="V42" s="185">
        <v>6</v>
      </c>
      <c r="W42" s="202" t="s">
        <v>241</v>
      </c>
      <c r="X42" s="202" t="s">
        <v>146</v>
      </c>
      <c r="Y42" s="202" t="s">
        <v>146</v>
      </c>
      <c r="Z42" s="202" t="s">
        <v>198</v>
      </c>
      <c r="AA42" s="202" t="s">
        <v>1152</v>
      </c>
    </row>
    <row r="43" spans="1:27" ht="90" customHeight="1">
      <c r="A43" s="196"/>
      <c r="B43" s="273"/>
      <c r="C43" s="271"/>
      <c r="D43" s="271"/>
      <c r="E43" s="248"/>
      <c r="F43" s="271"/>
      <c r="G43" s="260"/>
      <c r="H43" s="202" t="s">
        <v>171</v>
      </c>
      <c r="I43" s="202" t="s">
        <v>1002</v>
      </c>
      <c r="J43" s="203" t="s">
        <v>172</v>
      </c>
      <c r="K43" s="203" t="s">
        <v>146</v>
      </c>
      <c r="L43" s="203" t="s">
        <v>146</v>
      </c>
      <c r="M43" s="203" t="s">
        <v>173</v>
      </c>
      <c r="N43" s="180">
        <v>2</v>
      </c>
      <c r="O43" s="180">
        <v>2</v>
      </c>
      <c r="P43" s="181">
        <f t="shared" si="5"/>
        <v>4</v>
      </c>
      <c r="Q43" s="182" t="str">
        <f t="shared" si="1"/>
        <v>Bajo</v>
      </c>
      <c r="R43" s="183">
        <v>10</v>
      </c>
      <c r="S43" s="181">
        <f t="shared" si="2"/>
        <v>40</v>
      </c>
      <c r="T43" s="181" t="str">
        <f t="shared" si="3"/>
        <v>III</v>
      </c>
      <c r="U43" s="232" t="str">
        <f t="shared" si="4"/>
        <v>ACEPTABLE, MEJORAL EL CONTROL EXISTENTE</v>
      </c>
      <c r="V43" s="185">
        <v>5</v>
      </c>
      <c r="W43" s="202" t="s">
        <v>1150</v>
      </c>
      <c r="X43" s="202" t="s">
        <v>146</v>
      </c>
      <c r="Y43" s="202" t="s">
        <v>146</v>
      </c>
      <c r="Z43" s="202" t="s">
        <v>146</v>
      </c>
      <c r="AA43" s="202" t="s">
        <v>174</v>
      </c>
    </row>
    <row r="44" spans="1:27" ht="90" customHeight="1">
      <c r="A44" s="196"/>
      <c r="B44" s="273"/>
      <c r="C44" s="271"/>
      <c r="D44" s="271"/>
      <c r="E44" s="248"/>
      <c r="F44" s="271"/>
      <c r="G44" s="260"/>
      <c r="H44" s="202" t="s">
        <v>201</v>
      </c>
      <c r="I44" s="202" t="s">
        <v>998</v>
      </c>
      <c r="J44" s="203" t="s">
        <v>999</v>
      </c>
      <c r="K44" s="203" t="s">
        <v>156</v>
      </c>
      <c r="L44" s="203" t="s">
        <v>231</v>
      </c>
      <c r="M44" s="203" t="s">
        <v>158</v>
      </c>
      <c r="N44" s="180">
        <v>2</v>
      </c>
      <c r="O44" s="180">
        <v>2</v>
      </c>
      <c r="P44" s="181">
        <f t="shared" si="5"/>
        <v>4</v>
      </c>
      <c r="Q44" s="182" t="str">
        <f t="shared" si="1"/>
        <v>Bajo</v>
      </c>
      <c r="R44" s="183">
        <v>25</v>
      </c>
      <c r="S44" s="181">
        <f t="shared" si="2"/>
        <v>100</v>
      </c>
      <c r="T44" s="181" t="str">
        <f t="shared" si="3"/>
        <v>III</v>
      </c>
      <c r="U44" s="232" t="str">
        <f t="shared" si="4"/>
        <v>ACEPTABLE, MEJORAL EL CONTROL EXISTENTE</v>
      </c>
      <c r="V44" s="185">
        <v>6</v>
      </c>
      <c r="W44" s="202" t="s">
        <v>159</v>
      </c>
      <c r="X44" s="202" t="s">
        <v>146</v>
      </c>
      <c r="Y44" s="202" t="s">
        <v>203</v>
      </c>
      <c r="Z44" s="202" t="s">
        <v>160</v>
      </c>
      <c r="AA44" s="202" t="s">
        <v>161</v>
      </c>
    </row>
    <row r="45" spans="1:27" ht="90" customHeight="1">
      <c r="A45" s="196"/>
      <c r="B45" s="273"/>
      <c r="C45" s="271"/>
      <c r="D45" s="271"/>
      <c r="E45" s="248"/>
      <c r="F45" s="271"/>
      <c r="G45" s="260"/>
      <c r="H45" s="202" t="s">
        <v>204</v>
      </c>
      <c r="I45" s="202" t="s">
        <v>460</v>
      </c>
      <c r="J45" s="203" t="s">
        <v>145</v>
      </c>
      <c r="K45" s="202" t="s">
        <v>146</v>
      </c>
      <c r="L45" s="203" t="s">
        <v>147</v>
      </c>
      <c r="M45" s="203" t="s">
        <v>254</v>
      </c>
      <c r="N45" s="180">
        <v>2</v>
      </c>
      <c r="O45" s="180">
        <v>2</v>
      </c>
      <c r="P45" s="181">
        <f t="shared" si="5"/>
        <v>4</v>
      </c>
      <c r="Q45" s="182" t="str">
        <f t="shared" si="1"/>
        <v>Bajo</v>
      </c>
      <c r="R45" s="183">
        <v>25</v>
      </c>
      <c r="S45" s="181">
        <f t="shared" si="2"/>
        <v>100</v>
      </c>
      <c r="T45" s="181" t="str">
        <f t="shared" si="3"/>
        <v>III</v>
      </c>
      <c r="U45" s="232" t="str">
        <f t="shared" si="4"/>
        <v>ACEPTABLE, MEJORAL EL CONTROL EXISTENTE</v>
      </c>
      <c r="V45" s="185">
        <v>6</v>
      </c>
      <c r="W45" s="202" t="s">
        <v>232</v>
      </c>
      <c r="X45" s="202" t="s">
        <v>146</v>
      </c>
      <c r="Y45" s="202" t="s">
        <v>149</v>
      </c>
      <c r="Z45" s="202" t="s">
        <v>146</v>
      </c>
      <c r="AA45" s="202" t="s">
        <v>150</v>
      </c>
    </row>
    <row r="46" spans="1:27" ht="110.25" customHeight="1">
      <c r="A46" s="196"/>
      <c r="B46" s="273"/>
      <c r="C46" s="271" t="s">
        <v>611</v>
      </c>
      <c r="D46" s="271" t="s">
        <v>612</v>
      </c>
      <c r="E46" s="248" t="s">
        <v>613</v>
      </c>
      <c r="F46" s="271" t="s">
        <v>389</v>
      </c>
      <c r="G46" s="260"/>
      <c r="H46" s="202" t="s">
        <v>233</v>
      </c>
      <c r="I46" s="202" t="s">
        <v>1001</v>
      </c>
      <c r="J46" s="203" t="s">
        <v>1250</v>
      </c>
      <c r="K46" s="203" t="s">
        <v>146</v>
      </c>
      <c r="L46" s="203" t="s">
        <v>146</v>
      </c>
      <c r="M46" s="203" t="s">
        <v>187</v>
      </c>
      <c r="N46" s="186">
        <v>2</v>
      </c>
      <c r="O46" s="186">
        <v>2</v>
      </c>
      <c r="P46" s="181">
        <f t="shared" si="5"/>
        <v>4</v>
      </c>
      <c r="Q46" s="182" t="str">
        <f t="shared" si="1"/>
        <v>Bajo</v>
      </c>
      <c r="R46" s="183">
        <v>25</v>
      </c>
      <c r="S46" s="181">
        <f t="shared" si="2"/>
        <v>100</v>
      </c>
      <c r="T46" s="181" t="str">
        <f t="shared" si="3"/>
        <v>III</v>
      </c>
      <c r="U46" s="232" t="str">
        <f t="shared" si="4"/>
        <v>ACEPTABLE, MEJORAL EL CONTROL EXISTENTE</v>
      </c>
      <c r="V46" s="185">
        <v>6</v>
      </c>
      <c r="W46" s="202" t="s">
        <v>1165</v>
      </c>
      <c r="X46" s="202" t="s">
        <v>169</v>
      </c>
      <c r="Y46" s="202" t="s">
        <v>146</v>
      </c>
      <c r="Z46" s="202" t="s">
        <v>165</v>
      </c>
      <c r="AA46" s="202" t="s">
        <v>170</v>
      </c>
    </row>
    <row r="47" spans="1:27" ht="144" customHeight="1">
      <c r="A47" s="196"/>
      <c r="B47" s="273"/>
      <c r="C47" s="271"/>
      <c r="D47" s="271"/>
      <c r="E47" s="248"/>
      <c r="F47" s="271"/>
      <c r="G47" s="260"/>
      <c r="H47" s="202" t="s">
        <v>464</v>
      </c>
      <c r="I47" s="202" t="s">
        <v>1003</v>
      </c>
      <c r="J47" s="203" t="s">
        <v>285</v>
      </c>
      <c r="K47" s="203" t="s">
        <v>156</v>
      </c>
      <c r="L47" s="203" t="s">
        <v>286</v>
      </c>
      <c r="M47" s="203" t="s">
        <v>287</v>
      </c>
      <c r="N47" s="180">
        <v>2</v>
      </c>
      <c r="O47" s="180">
        <v>2</v>
      </c>
      <c r="P47" s="181">
        <f t="shared" si="5"/>
        <v>4</v>
      </c>
      <c r="Q47" s="182" t="str">
        <f t="shared" si="1"/>
        <v>Bajo</v>
      </c>
      <c r="R47" s="183">
        <v>60</v>
      </c>
      <c r="S47" s="181">
        <f t="shared" si="2"/>
        <v>240</v>
      </c>
      <c r="T47" s="181" t="str">
        <f t="shared" si="3"/>
        <v>II</v>
      </c>
      <c r="U47" s="184" t="str">
        <f t="shared" si="4"/>
        <v>NO ACEPTABLE O ACEPTABLE CON CONTROL ESPECIFICO</v>
      </c>
      <c r="V47" s="185">
        <v>6</v>
      </c>
      <c r="W47" s="202" t="s">
        <v>1166</v>
      </c>
      <c r="X47" s="202" t="s">
        <v>146</v>
      </c>
      <c r="Y47" s="202" t="s">
        <v>146</v>
      </c>
      <c r="Z47" s="202" t="s">
        <v>146</v>
      </c>
      <c r="AA47" s="202" t="s">
        <v>1167</v>
      </c>
    </row>
    <row r="48" spans="1:27" ht="150.75" customHeight="1">
      <c r="A48" s="196"/>
      <c r="B48" s="273"/>
      <c r="C48" s="271"/>
      <c r="D48" s="271"/>
      <c r="E48" s="248"/>
      <c r="F48" s="271"/>
      <c r="G48" s="260"/>
      <c r="H48" s="202" t="s">
        <v>194</v>
      </c>
      <c r="I48" s="202" t="s">
        <v>1006</v>
      </c>
      <c r="J48" s="203" t="s">
        <v>234</v>
      </c>
      <c r="K48" s="203" t="s">
        <v>156</v>
      </c>
      <c r="L48" s="203" t="s">
        <v>196</v>
      </c>
      <c r="M48" s="203" t="s">
        <v>197</v>
      </c>
      <c r="N48" s="180">
        <v>2</v>
      </c>
      <c r="O48" s="180">
        <v>3</v>
      </c>
      <c r="P48" s="181">
        <f t="shared" si="5"/>
        <v>6</v>
      </c>
      <c r="Q48" s="182" t="str">
        <f t="shared" si="1"/>
        <v>Medio</v>
      </c>
      <c r="R48" s="183">
        <v>60</v>
      </c>
      <c r="S48" s="181">
        <f t="shared" si="2"/>
        <v>360</v>
      </c>
      <c r="T48" s="181" t="str">
        <f t="shared" si="3"/>
        <v>II</v>
      </c>
      <c r="U48" s="184" t="str">
        <f t="shared" si="4"/>
        <v>NO ACEPTABLE O ACEPTABLE CON CONTROL ESPECIFICO</v>
      </c>
      <c r="V48" s="185">
        <v>6</v>
      </c>
      <c r="W48" s="202" t="s">
        <v>1168</v>
      </c>
      <c r="X48" s="202" t="s">
        <v>146</v>
      </c>
      <c r="Y48" s="202" t="s">
        <v>146</v>
      </c>
      <c r="Z48" s="202" t="s">
        <v>198</v>
      </c>
      <c r="AA48" s="202" t="s">
        <v>1152</v>
      </c>
    </row>
    <row r="49" spans="1:27" ht="150.75" customHeight="1">
      <c r="A49" s="196"/>
      <c r="B49" s="273"/>
      <c r="C49" s="271" t="s">
        <v>614</v>
      </c>
      <c r="D49" s="271" t="s">
        <v>615</v>
      </c>
      <c r="E49" s="248" t="s">
        <v>616</v>
      </c>
      <c r="F49" s="271" t="s">
        <v>617</v>
      </c>
      <c r="G49" s="260"/>
      <c r="H49" s="202" t="s">
        <v>465</v>
      </c>
      <c r="I49" s="202" t="s">
        <v>1001</v>
      </c>
      <c r="J49" s="203" t="s">
        <v>1250</v>
      </c>
      <c r="K49" s="203" t="s">
        <v>146</v>
      </c>
      <c r="L49" s="203" t="s">
        <v>146</v>
      </c>
      <c r="M49" s="203" t="s">
        <v>187</v>
      </c>
      <c r="N49" s="186">
        <v>2</v>
      </c>
      <c r="O49" s="186">
        <v>2</v>
      </c>
      <c r="P49" s="181">
        <f t="shared" si="5"/>
        <v>4</v>
      </c>
      <c r="Q49" s="182" t="str">
        <f t="shared" si="1"/>
        <v>Bajo</v>
      </c>
      <c r="R49" s="183">
        <v>25</v>
      </c>
      <c r="S49" s="181">
        <f t="shared" si="2"/>
        <v>100</v>
      </c>
      <c r="T49" s="181" t="str">
        <f t="shared" si="3"/>
        <v>III</v>
      </c>
      <c r="U49" s="232" t="str">
        <f t="shared" si="4"/>
        <v>ACEPTABLE, MEJORAL EL CONTROL EXISTENTE</v>
      </c>
      <c r="V49" s="185">
        <v>3</v>
      </c>
      <c r="W49" s="202" t="s">
        <v>1169</v>
      </c>
      <c r="X49" s="202" t="s">
        <v>169</v>
      </c>
      <c r="Y49" s="202" t="s">
        <v>146</v>
      </c>
      <c r="Z49" s="202" t="s">
        <v>165</v>
      </c>
      <c r="AA49" s="202" t="s">
        <v>170</v>
      </c>
    </row>
    <row r="50" spans="1:27" ht="90" customHeight="1">
      <c r="A50" s="196"/>
      <c r="B50" s="273"/>
      <c r="C50" s="271"/>
      <c r="D50" s="271"/>
      <c r="E50" s="248"/>
      <c r="F50" s="271"/>
      <c r="G50" s="260"/>
      <c r="H50" s="202" t="s">
        <v>207</v>
      </c>
      <c r="I50" s="202" t="s">
        <v>1008</v>
      </c>
      <c r="J50" s="203" t="s">
        <v>172</v>
      </c>
      <c r="K50" s="203" t="s">
        <v>1009</v>
      </c>
      <c r="L50" s="203" t="s">
        <v>208</v>
      </c>
      <c r="M50" s="203" t="s">
        <v>173</v>
      </c>
      <c r="N50" s="180">
        <v>2</v>
      </c>
      <c r="O50" s="180">
        <v>2</v>
      </c>
      <c r="P50" s="181">
        <f t="shared" si="5"/>
        <v>4</v>
      </c>
      <c r="Q50" s="182" t="str">
        <f t="shared" si="1"/>
        <v>Bajo</v>
      </c>
      <c r="R50" s="183">
        <v>25</v>
      </c>
      <c r="S50" s="181">
        <f t="shared" si="2"/>
        <v>100</v>
      </c>
      <c r="T50" s="181" t="str">
        <f t="shared" si="3"/>
        <v>III</v>
      </c>
      <c r="U50" s="232" t="str">
        <f t="shared" si="4"/>
        <v>ACEPTABLE, MEJORAL EL CONTROL EXISTENTE</v>
      </c>
      <c r="V50" s="185">
        <v>3</v>
      </c>
      <c r="W50" s="202" t="s">
        <v>1150</v>
      </c>
      <c r="X50" s="202" t="s">
        <v>146</v>
      </c>
      <c r="Y50" s="202" t="s">
        <v>146</v>
      </c>
      <c r="Z50" s="202" t="s">
        <v>146</v>
      </c>
      <c r="AA50" s="202" t="s">
        <v>1308</v>
      </c>
    </row>
    <row r="51" spans="1:27" ht="90" customHeight="1">
      <c r="A51" s="196"/>
      <c r="B51" s="273"/>
      <c r="C51" s="271"/>
      <c r="D51" s="271"/>
      <c r="E51" s="248"/>
      <c r="F51" s="271"/>
      <c r="G51" s="260"/>
      <c r="H51" s="202" t="s">
        <v>175</v>
      </c>
      <c r="I51" s="202" t="s">
        <v>1003</v>
      </c>
      <c r="J51" s="203" t="s">
        <v>176</v>
      </c>
      <c r="K51" s="203" t="s">
        <v>156</v>
      </c>
      <c r="L51" s="203" t="s">
        <v>286</v>
      </c>
      <c r="M51" s="203" t="s">
        <v>179</v>
      </c>
      <c r="N51" s="180">
        <v>2</v>
      </c>
      <c r="O51" s="180">
        <v>2</v>
      </c>
      <c r="P51" s="181">
        <f t="shared" si="5"/>
        <v>4</v>
      </c>
      <c r="Q51" s="182" t="str">
        <f t="shared" si="1"/>
        <v>Bajo</v>
      </c>
      <c r="R51" s="183">
        <v>25</v>
      </c>
      <c r="S51" s="181">
        <f t="shared" si="2"/>
        <v>100</v>
      </c>
      <c r="T51" s="181" t="str">
        <f t="shared" si="3"/>
        <v>III</v>
      </c>
      <c r="U51" s="232" t="str">
        <f t="shared" si="4"/>
        <v>ACEPTABLE, MEJORAL EL CONTROL EXISTENTE</v>
      </c>
      <c r="V51" s="185">
        <v>3</v>
      </c>
      <c r="W51" s="202" t="s">
        <v>1160</v>
      </c>
      <c r="X51" s="202" t="s">
        <v>146</v>
      </c>
      <c r="Y51" s="202" t="s">
        <v>146</v>
      </c>
      <c r="Z51" s="202" t="s">
        <v>165</v>
      </c>
      <c r="AA51" s="202" t="s">
        <v>182</v>
      </c>
    </row>
    <row r="52" spans="1:27" ht="90" customHeight="1">
      <c r="A52" s="196"/>
      <c r="B52" s="273"/>
      <c r="C52" s="271"/>
      <c r="D52" s="271"/>
      <c r="E52" s="248"/>
      <c r="F52" s="271"/>
      <c r="G52" s="260"/>
      <c r="H52" s="202" t="s">
        <v>210</v>
      </c>
      <c r="I52" s="202" t="s">
        <v>460</v>
      </c>
      <c r="J52" s="203" t="s">
        <v>1250</v>
      </c>
      <c r="K52" s="202" t="s">
        <v>146</v>
      </c>
      <c r="L52" s="203" t="s">
        <v>147</v>
      </c>
      <c r="M52" s="203" t="s">
        <v>148</v>
      </c>
      <c r="N52" s="180">
        <v>2</v>
      </c>
      <c r="O52" s="180">
        <v>2</v>
      </c>
      <c r="P52" s="181">
        <f t="shared" si="5"/>
        <v>4</v>
      </c>
      <c r="Q52" s="182" t="str">
        <f t="shared" si="1"/>
        <v>Bajo</v>
      </c>
      <c r="R52" s="183">
        <v>25</v>
      </c>
      <c r="S52" s="181">
        <f t="shared" si="2"/>
        <v>100</v>
      </c>
      <c r="T52" s="181" t="str">
        <f t="shared" si="3"/>
        <v>III</v>
      </c>
      <c r="U52" s="232" t="str">
        <f t="shared" si="4"/>
        <v>ACEPTABLE, MEJORAL EL CONTROL EXISTENTE</v>
      </c>
      <c r="V52" s="185">
        <v>4</v>
      </c>
      <c r="W52" s="202" t="s">
        <v>1170</v>
      </c>
      <c r="X52" s="202" t="s">
        <v>146</v>
      </c>
      <c r="Y52" s="202" t="s">
        <v>149</v>
      </c>
      <c r="Z52" s="202" t="s">
        <v>146</v>
      </c>
      <c r="AA52" s="202" t="s">
        <v>150</v>
      </c>
    </row>
    <row r="53" spans="1:27" ht="90" customHeight="1">
      <c r="A53" s="196"/>
      <c r="B53" s="273"/>
      <c r="C53" s="271" t="s">
        <v>618</v>
      </c>
      <c r="D53" s="271" t="s">
        <v>619</v>
      </c>
      <c r="E53" s="283" t="s">
        <v>620</v>
      </c>
      <c r="F53" s="271" t="s">
        <v>389</v>
      </c>
      <c r="G53" s="260" t="s">
        <v>142</v>
      </c>
      <c r="H53" s="202" t="s">
        <v>235</v>
      </c>
      <c r="I53" s="202" t="s">
        <v>1001</v>
      </c>
      <c r="J53" s="203" t="s">
        <v>1250</v>
      </c>
      <c r="K53" s="203" t="s">
        <v>146</v>
      </c>
      <c r="L53" s="203" t="s">
        <v>146</v>
      </c>
      <c r="M53" s="203" t="s">
        <v>187</v>
      </c>
      <c r="N53" s="186">
        <v>2</v>
      </c>
      <c r="O53" s="186">
        <v>2</v>
      </c>
      <c r="P53" s="181">
        <f t="shared" si="5"/>
        <v>4</v>
      </c>
      <c r="Q53" s="182" t="str">
        <f t="shared" si="1"/>
        <v>Bajo</v>
      </c>
      <c r="R53" s="183">
        <v>25</v>
      </c>
      <c r="S53" s="181">
        <f t="shared" si="2"/>
        <v>100</v>
      </c>
      <c r="T53" s="181" t="str">
        <f t="shared" si="3"/>
        <v>III</v>
      </c>
      <c r="U53" s="232" t="str">
        <f t="shared" si="4"/>
        <v>ACEPTABLE, MEJORAL EL CONTROL EXISTENTE</v>
      </c>
      <c r="V53" s="185">
        <v>4</v>
      </c>
      <c r="W53" s="202" t="s">
        <v>1169</v>
      </c>
      <c r="X53" s="202" t="s">
        <v>169</v>
      </c>
      <c r="Y53" s="202" t="s">
        <v>146</v>
      </c>
      <c r="Z53" s="202" t="s">
        <v>165</v>
      </c>
      <c r="AA53" s="202" t="s">
        <v>170</v>
      </c>
    </row>
    <row r="54" spans="1:27" ht="90" customHeight="1">
      <c r="A54" s="196"/>
      <c r="B54" s="273"/>
      <c r="C54" s="271"/>
      <c r="D54" s="271"/>
      <c r="E54" s="283"/>
      <c r="F54" s="271"/>
      <c r="G54" s="260"/>
      <c r="H54" s="202" t="s">
        <v>301</v>
      </c>
      <c r="I54" s="202" t="s">
        <v>1003</v>
      </c>
      <c r="J54" s="203" t="s">
        <v>236</v>
      </c>
      <c r="K54" s="203" t="s">
        <v>156</v>
      </c>
      <c r="L54" s="203" t="s">
        <v>209</v>
      </c>
      <c r="M54" s="203" t="s">
        <v>179</v>
      </c>
      <c r="N54" s="180">
        <v>4</v>
      </c>
      <c r="O54" s="180">
        <v>2</v>
      </c>
      <c r="P54" s="181">
        <f t="shared" si="5"/>
        <v>8</v>
      </c>
      <c r="Q54" s="182" t="str">
        <f t="shared" si="1"/>
        <v>Medio</v>
      </c>
      <c r="R54" s="183">
        <v>25</v>
      </c>
      <c r="S54" s="181">
        <f t="shared" si="2"/>
        <v>200</v>
      </c>
      <c r="T54" s="181" t="str">
        <f t="shared" si="3"/>
        <v>II</v>
      </c>
      <c r="U54" s="184" t="str">
        <f t="shared" si="4"/>
        <v>NO ACEPTABLE O ACEPTABLE CON CONTROL ESPECIFICO</v>
      </c>
      <c r="V54" s="185">
        <v>4</v>
      </c>
      <c r="W54" s="202" t="s">
        <v>1171</v>
      </c>
      <c r="X54" s="202" t="s">
        <v>146</v>
      </c>
      <c r="Y54" s="202" t="s">
        <v>146</v>
      </c>
      <c r="Z54" s="202" t="s">
        <v>165</v>
      </c>
      <c r="AA54" s="202" t="s">
        <v>182</v>
      </c>
    </row>
    <row r="55" spans="1:27" ht="144.75" customHeight="1">
      <c r="A55" s="196"/>
      <c r="B55" s="273"/>
      <c r="C55" s="271"/>
      <c r="D55" s="271"/>
      <c r="E55" s="283"/>
      <c r="F55" s="271"/>
      <c r="G55" s="260"/>
      <c r="H55" s="202" t="s">
        <v>437</v>
      </c>
      <c r="I55" s="202" t="s">
        <v>1003</v>
      </c>
      <c r="J55" s="203" t="s">
        <v>285</v>
      </c>
      <c r="K55" s="203" t="s">
        <v>156</v>
      </c>
      <c r="L55" s="203" t="s">
        <v>286</v>
      </c>
      <c r="M55" s="203" t="s">
        <v>287</v>
      </c>
      <c r="N55" s="180">
        <v>4</v>
      </c>
      <c r="O55" s="180">
        <v>2</v>
      </c>
      <c r="P55" s="181">
        <f t="shared" si="5"/>
        <v>8</v>
      </c>
      <c r="Q55" s="182" t="str">
        <f t="shared" si="1"/>
        <v>Medio</v>
      </c>
      <c r="R55" s="183">
        <v>60</v>
      </c>
      <c r="S55" s="181">
        <f t="shared" si="2"/>
        <v>480</v>
      </c>
      <c r="T55" s="181" t="str">
        <f t="shared" si="3"/>
        <v>II</v>
      </c>
      <c r="U55" s="184" t="str">
        <f t="shared" si="4"/>
        <v>NO ACEPTABLE O ACEPTABLE CON CONTROL ESPECIFICO</v>
      </c>
      <c r="V55" s="185">
        <v>4</v>
      </c>
      <c r="W55" s="202" t="s">
        <v>1172</v>
      </c>
      <c r="X55" s="202" t="s">
        <v>146</v>
      </c>
      <c r="Y55" s="202" t="s">
        <v>146</v>
      </c>
      <c r="Z55" s="202"/>
      <c r="AA55" s="202" t="s">
        <v>1173</v>
      </c>
    </row>
    <row r="56" spans="1:27" ht="90" customHeight="1">
      <c r="A56" s="196"/>
      <c r="B56" s="273"/>
      <c r="C56" s="271"/>
      <c r="D56" s="271"/>
      <c r="E56" s="283"/>
      <c r="F56" s="271"/>
      <c r="G56" s="260"/>
      <c r="H56" s="202" t="s">
        <v>237</v>
      </c>
      <c r="I56" s="202" t="s">
        <v>1017</v>
      </c>
      <c r="J56" s="203" t="s">
        <v>238</v>
      </c>
      <c r="K56" s="203" t="s">
        <v>146</v>
      </c>
      <c r="L56" s="203" t="s">
        <v>1018</v>
      </c>
      <c r="M56" s="203" t="s">
        <v>466</v>
      </c>
      <c r="N56" s="180">
        <v>4</v>
      </c>
      <c r="O56" s="180">
        <v>2</v>
      </c>
      <c r="P56" s="181">
        <f t="shared" si="5"/>
        <v>8</v>
      </c>
      <c r="Q56" s="182" t="str">
        <f t="shared" si="1"/>
        <v>Medio</v>
      </c>
      <c r="R56" s="183">
        <v>60</v>
      </c>
      <c r="S56" s="181">
        <f t="shared" si="2"/>
        <v>480</v>
      </c>
      <c r="T56" s="181" t="str">
        <f t="shared" si="3"/>
        <v>II</v>
      </c>
      <c r="U56" s="184" t="str">
        <f t="shared" si="4"/>
        <v>NO ACEPTABLE O ACEPTABLE CON CONTROL ESPECIFICO</v>
      </c>
      <c r="V56" s="185">
        <v>4</v>
      </c>
      <c r="W56" s="202" t="s">
        <v>1174</v>
      </c>
      <c r="X56" s="202" t="s">
        <v>146</v>
      </c>
      <c r="Y56" s="202" t="s">
        <v>218</v>
      </c>
      <c r="Z56" s="202" t="s">
        <v>1175</v>
      </c>
      <c r="AA56" s="202" t="s">
        <v>1176</v>
      </c>
    </row>
    <row r="57" spans="1:27" ht="155.25" customHeight="1">
      <c r="A57" s="196"/>
      <c r="B57" s="273"/>
      <c r="C57" s="255" t="s">
        <v>621</v>
      </c>
      <c r="D57" s="255" t="s">
        <v>622</v>
      </c>
      <c r="E57" s="251" t="s">
        <v>623</v>
      </c>
      <c r="F57" s="255" t="s">
        <v>389</v>
      </c>
      <c r="G57" s="260" t="s">
        <v>142</v>
      </c>
      <c r="H57" s="202" t="s">
        <v>467</v>
      </c>
      <c r="I57" s="202" t="s">
        <v>1006</v>
      </c>
      <c r="J57" s="203" t="s">
        <v>200</v>
      </c>
      <c r="K57" s="203" t="s">
        <v>146</v>
      </c>
      <c r="L57" s="203" t="s">
        <v>196</v>
      </c>
      <c r="M57" s="203" t="s">
        <v>197</v>
      </c>
      <c r="N57" s="180">
        <v>2</v>
      </c>
      <c r="O57" s="180">
        <v>2</v>
      </c>
      <c r="P57" s="181">
        <f t="shared" si="5"/>
        <v>4</v>
      </c>
      <c r="Q57" s="182" t="str">
        <f t="shared" si="1"/>
        <v>Bajo</v>
      </c>
      <c r="R57" s="183">
        <v>60</v>
      </c>
      <c r="S57" s="181">
        <f t="shared" si="2"/>
        <v>240</v>
      </c>
      <c r="T57" s="181" t="str">
        <f t="shared" si="3"/>
        <v>II</v>
      </c>
      <c r="U57" s="184" t="str">
        <f t="shared" si="4"/>
        <v>NO ACEPTABLE O ACEPTABLE CON CONTROL ESPECIFICO</v>
      </c>
      <c r="V57" s="185">
        <v>6</v>
      </c>
      <c r="W57" s="202" t="s">
        <v>1177</v>
      </c>
      <c r="X57" s="202" t="s">
        <v>146</v>
      </c>
      <c r="Y57" s="202" t="s">
        <v>146</v>
      </c>
      <c r="Z57" s="202" t="s">
        <v>198</v>
      </c>
      <c r="AA57" s="202" t="s">
        <v>1152</v>
      </c>
    </row>
    <row r="58" spans="1:27" ht="90" customHeight="1">
      <c r="A58" s="196"/>
      <c r="B58" s="273"/>
      <c r="C58" s="255"/>
      <c r="D58" s="255"/>
      <c r="E58" s="251"/>
      <c r="F58" s="255"/>
      <c r="G58" s="260"/>
      <c r="H58" s="202" t="s">
        <v>468</v>
      </c>
      <c r="I58" s="202" t="s">
        <v>1019</v>
      </c>
      <c r="J58" s="202" t="s">
        <v>1020</v>
      </c>
      <c r="K58" s="203" t="s">
        <v>469</v>
      </c>
      <c r="L58" s="203" t="s">
        <v>239</v>
      </c>
      <c r="M58" s="203" t="s">
        <v>240</v>
      </c>
      <c r="N58" s="180">
        <v>2</v>
      </c>
      <c r="O58" s="180">
        <v>2</v>
      </c>
      <c r="P58" s="181">
        <f t="shared" si="5"/>
        <v>4</v>
      </c>
      <c r="Q58" s="182" t="str">
        <f t="shared" si="1"/>
        <v>Bajo</v>
      </c>
      <c r="R58" s="183">
        <v>10</v>
      </c>
      <c r="S58" s="181">
        <f t="shared" si="2"/>
        <v>40</v>
      </c>
      <c r="T58" s="181" t="str">
        <f t="shared" si="3"/>
        <v>III</v>
      </c>
      <c r="U58" s="184" t="str">
        <f>IF(T58="I","NO ACEPTABLE",IF(T58="II","NO ACEPTABLE O ACEPTABLE CON CONTROL ESPECIFICO",IF(T58="III","ACEPTABLE, MEJORAR EL CONTROL EXISTENTE",IF(T58="IV","ACEPTABLE, NO INTEVENIR"," "))))</f>
        <v>ACEPTABLE, MEJORAR EL CONTROL EXISTENTE</v>
      </c>
      <c r="V58" s="185">
        <v>6</v>
      </c>
      <c r="W58" s="202" t="s">
        <v>1178</v>
      </c>
      <c r="X58" s="202" t="s">
        <v>146</v>
      </c>
      <c r="Y58" s="202" t="s">
        <v>146</v>
      </c>
      <c r="Z58" s="202" t="s">
        <v>146</v>
      </c>
      <c r="AA58" s="202" t="s">
        <v>1300</v>
      </c>
    </row>
    <row r="59" spans="1:27" ht="90" customHeight="1">
      <c r="A59" s="196"/>
      <c r="B59" s="273"/>
      <c r="C59" s="255"/>
      <c r="D59" s="255"/>
      <c r="E59" s="251"/>
      <c r="F59" s="255"/>
      <c r="G59" s="260"/>
      <c r="H59" s="202" t="s">
        <v>470</v>
      </c>
      <c r="I59" s="202" t="s">
        <v>1003</v>
      </c>
      <c r="J59" s="203" t="s">
        <v>236</v>
      </c>
      <c r="K59" s="203" t="s">
        <v>156</v>
      </c>
      <c r="L59" s="203" t="s">
        <v>471</v>
      </c>
      <c r="M59" s="203" t="s">
        <v>179</v>
      </c>
      <c r="N59" s="180">
        <v>2</v>
      </c>
      <c r="O59" s="180">
        <v>2</v>
      </c>
      <c r="P59" s="181">
        <f t="shared" si="5"/>
        <v>4</v>
      </c>
      <c r="Q59" s="182" t="str">
        <f t="shared" si="1"/>
        <v>Bajo</v>
      </c>
      <c r="R59" s="183">
        <v>25</v>
      </c>
      <c r="S59" s="181">
        <f t="shared" si="2"/>
        <v>100</v>
      </c>
      <c r="T59" s="181" t="str">
        <f t="shared" si="3"/>
        <v>III</v>
      </c>
      <c r="U59" s="232" t="str">
        <f t="shared" si="4"/>
        <v>ACEPTABLE, MEJORAL EL CONTROL EXISTENTE</v>
      </c>
      <c r="V59" s="185">
        <v>6</v>
      </c>
      <c r="W59" s="202" t="s">
        <v>1171</v>
      </c>
      <c r="X59" s="202" t="s">
        <v>146</v>
      </c>
      <c r="Y59" s="202" t="s">
        <v>146</v>
      </c>
      <c r="Z59" s="202" t="s">
        <v>165</v>
      </c>
      <c r="AA59" s="202" t="s">
        <v>182</v>
      </c>
    </row>
    <row r="60" spans="1:27" ht="90" customHeight="1">
      <c r="A60" s="196"/>
      <c r="B60" s="273"/>
      <c r="C60" s="255"/>
      <c r="D60" s="255"/>
      <c r="E60" s="251"/>
      <c r="F60" s="255"/>
      <c r="G60" s="260"/>
      <c r="H60" s="202" t="s">
        <v>188</v>
      </c>
      <c r="I60" s="202" t="s">
        <v>1005</v>
      </c>
      <c r="J60" s="203" t="s">
        <v>189</v>
      </c>
      <c r="K60" s="203" t="s">
        <v>146</v>
      </c>
      <c r="L60" s="203" t="s">
        <v>146</v>
      </c>
      <c r="M60" s="203" t="s">
        <v>146</v>
      </c>
      <c r="N60" s="180">
        <v>2</v>
      </c>
      <c r="O60" s="180">
        <v>2</v>
      </c>
      <c r="P60" s="181">
        <f t="shared" si="5"/>
        <v>4</v>
      </c>
      <c r="Q60" s="182" t="str">
        <f t="shared" si="1"/>
        <v>Bajo</v>
      </c>
      <c r="R60" s="183">
        <v>10</v>
      </c>
      <c r="S60" s="181">
        <f t="shared" si="2"/>
        <v>40</v>
      </c>
      <c r="T60" s="181" t="str">
        <f t="shared" si="3"/>
        <v>III</v>
      </c>
      <c r="U60" s="184" t="str">
        <f>IF(T60="I","NO ACEPTABLE",IF(T60="II","NO ACEPTABLE O ACEPTABLE CON CONTROL ESPECIFICO",IF(T60="III","ACEPTABLE, MEJORAR EL CONTROL EXISTENTE",IF(T60="IV","ACEPTABLE, NO INTEVENIR"," "))))</f>
        <v>ACEPTABLE, MEJORAR EL CONTROL EXISTENTE</v>
      </c>
      <c r="V60" s="185">
        <v>6</v>
      </c>
      <c r="W60" s="202" t="s">
        <v>1179</v>
      </c>
      <c r="X60" s="202" t="s">
        <v>146</v>
      </c>
      <c r="Y60" s="202" t="s">
        <v>146</v>
      </c>
      <c r="Z60" s="202" t="s">
        <v>192</v>
      </c>
      <c r="AA60" s="202" t="s">
        <v>193</v>
      </c>
    </row>
    <row r="61" spans="1:27" ht="90" customHeight="1">
      <c r="A61" s="196"/>
      <c r="B61" s="273"/>
      <c r="C61" s="255"/>
      <c r="D61" s="255"/>
      <c r="E61" s="251"/>
      <c r="F61" s="255"/>
      <c r="G61" s="260"/>
      <c r="H61" s="202" t="s">
        <v>155</v>
      </c>
      <c r="I61" s="202" t="s">
        <v>998</v>
      </c>
      <c r="J61" s="203" t="s">
        <v>999</v>
      </c>
      <c r="K61" s="203" t="s">
        <v>156</v>
      </c>
      <c r="L61" s="203" t="s">
        <v>1021</v>
      </c>
      <c r="M61" s="203" t="s">
        <v>158</v>
      </c>
      <c r="N61" s="180">
        <v>2</v>
      </c>
      <c r="O61" s="180">
        <v>2</v>
      </c>
      <c r="P61" s="181">
        <f t="shared" si="5"/>
        <v>4</v>
      </c>
      <c r="Q61" s="182" t="str">
        <f t="shared" si="1"/>
        <v>Bajo</v>
      </c>
      <c r="R61" s="183">
        <v>25</v>
      </c>
      <c r="S61" s="181">
        <f t="shared" si="2"/>
        <v>100</v>
      </c>
      <c r="T61" s="181" t="str">
        <f t="shared" si="3"/>
        <v>III</v>
      </c>
      <c r="U61" s="232" t="str">
        <f t="shared" si="4"/>
        <v>ACEPTABLE, MEJORAL EL CONTROL EXISTENTE</v>
      </c>
      <c r="V61" s="185">
        <v>6</v>
      </c>
      <c r="W61" s="202" t="s">
        <v>159</v>
      </c>
      <c r="X61" s="202" t="s">
        <v>146</v>
      </c>
      <c r="Y61" s="202" t="s">
        <v>203</v>
      </c>
      <c r="Z61" s="202" t="s">
        <v>160</v>
      </c>
      <c r="AA61" s="202" t="s">
        <v>161</v>
      </c>
    </row>
    <row r="62" spans="1:27" ht="156" customHeight="1">
      <c r="A62" s="196"/>
      <c r="B62" s="273"/>
      <c r="C62" s="255" t="s">
        <v>624</v>
      </c>
      <c r="D62" s="255" t="s">
        <v>625</v>
      </c>
      <c r="E62" s="248" t="s">
        <v>626</v>
      </c>
      <c r="F62" s="255" t="s">
        <v>389</v>
      </c>
      <c r="G62" s="260" t="s">
        <v>142</v>
      </c>
      <c r="H62" s="202" t="s">
        <v>472</v>
      </c>
      <c r="I62" s="202" t="s">
        <v>1006</v>
      </c>
      <c r="J62" s="203" t="s">
        <v>200</v>
      </c>
      <c r="K62" s="203" t="s">
        <v>156</v>
      </c>
      <c r="L62" s="203" t="s">
        <v>196</v>
      </c>
      <c r="M62" s="203" t="s">
        <v>197</v>
      </c>
      <c r="N62" s="180">
        <v>2</v>
      </c>
      <c r="O62" s="180">
        <v>2</v>
      </c>
      <c r="P62" s="181">
        <f t="shared" si="5"/>
        <v>4</v>
      </c>
      <c r="Q62" s="182" t="str">
        <f t="shared" si="1"/>
        <v>Bajo</v>
      </c>
      <c r="R62" s="183">
        <v>60</v>
      </c>
      <c r="S62" s="181">
        <f t="shared" si="2"/>
        <v>240</v>
      </c>
      <c r="T62" s="181" t="str">
        <f t="shared" si="3"/>
        <v>II</v>
      </c>
      <c r="U62" s="184" t="str">
        <f t="shared" si="4"/>
        <v>NO ACEPTABLE O ACEPTABLE CON CONTROL ESPECIFICO</v>
      </c>
      <c r="V62" s="185">
        <v>6</v>
      </c>
      <c r="W62" s="202" t="s">
        <v>241</v>
      </c>
      <c r="X62" s="202" t="s">
        <v>146</v>
      </c>
      <c r="Y62" s="202" t="s">
        <v>146</v>
      </c>
      <c r="Z62" s="202" t="s">
        <v>198</v>
      </c>
      <c r="AA62" s="202" t="s">
        <v>1152</v>
      </c>
    </row>
    <row r="63" spans="1:27" ht="90" customHeight="1">
      <c r="A63" s="196"/>
      <c r="B63" s="273"/>
      <c r="C63" s="255"/>
      <c r="D63" s="255"/>
      <c r="E63" s="248"/>
      <c r="F63" s="255"/>
      <c r="G63" s="260"/>
      <c r="H63" s="202" t="s">
        <v>155</v>
      </c>
      <c r="I63" s="202" t="s">
        <v>998</v>
      </c>
      <c r="J63" s="203" t="s">
        <v>999</v>
      </c>
      <c r="K63" s="203" t="s">
        <v>156</v>
      </c>
      <c r="L63" s="203" t="s">
        <v>242</v>
      </c>
      <c r="M63" s="203" t="s">
        <v>158</v>
      </c>
      <c r="N63" s="180">
        <v>2</v>
      </c>
      <c r="O63" s="180">
        <v>2</v>
      </c>
      <c r="P63" s="181">
        <f t="shared" si="5"/>
        <v>4</v>
      </c>
      <c r="Q63" s="182" t="str">
        <f t="shared" si="1"/>
        <v>Bajo</v>
      </c>
      <c r="R63" s="183">
        <v>25</v>
      </c>
      <c r="S63" s="181">
        <f t="shared" si="2"/>
        <v>100</v>
      </c>
      <c r="T63" s="181" t="str">
        <f t="shared" si="3"/>
        <v>III</v>
      </c>
      <c r="U63" s="232" t="str">
        <f t="shared" si="4"/>
        <v>ACEPTABLE, MEJORAL EL CONTROL EXISTENTE</v>
      </c>
      <c r="V63" s="185">
        <v>7</v>
      </c>
      <c r="W63" s="202" t="s">
        <v>159</v>
      </c>
      <c r="X63" s="202" t="s">
        <v>146</v>
      </c>
      <c r="Y63" s="202" t="s">
        <v>203</v>
      </c>
      <c r="Z63" s="202" t="s">
        <v>160</v>
      </c>
      <c r="AA63" s="202" t="s">
        <v>161</v>
      </c>
    </row>
    <row r="64" spans="1:27" ht="90" customHeight="1">
      <c r="A64" s="196"/>
      <c r="B64" s="273"/>
      <c r="C64" s="255"/>
      <c r="D64" s="255"/>
      <c r="E64" s="248"/>
      <c r="F64" s="255"/>
      <c r="G64" s="260"/>
      <c r="H64" s="202" t="s">
        <v>473</v>
      </c>
      <c r="I64" s="202" t="s">
        <v>1013</v>
      </c>
      <c r="J64" s="203" t="s">
        <v>217</v>
      </c>
      <c r="K64" s="203" t="s">
        <v>146</v>
      </c>
      <c r="L64" s="203" t="s">
        <v>242</v>
      </c>
      <c r="M64" s="203" t="s">
        <v>1022</v>
      </c>
      <c r="N64" s="180">
        <v>2</v>
      </c>
      <c r="O64" s="180">
        <v>2</v>
      </c>
      <c r="P64" s="181">
        <f t="shared" si="5"/>
        <v>4</v>
      </c>
      <c r="Q64" s="182" t="str">
        <f t="shared" si="1"/>
        <v>Bajo</v>
      </c>
      <c r="R64" s="183">
        <v>25</v>
      </c>
      <c r="S64" s="181">
        <f t="shared" si="2"/>
        <v>100</v>
      </c>
      <c r="T64" s="181" t="str">
        <f t="shared" si="3"/>
        <v>III</v>
      </c>
      <c r="U64" s="232" t="str">
        <f t="shared" si="4"/>
        <v>ACEPTABLE, MEJORAL EL CONTROL EXISTENTE</v>
      </c>
      <c r="V64" s="185">
        <v>7</v>
      </c>
      <c r="W64" s="202" t="s">
        <v>1171</v>
      </c>
      <c r="X64" s="202" t="s">
        <v>146</v>
      </c>
      <c r="Y64" s="202" t="s">
        <v>218</v>
      </c>
      <c r="Z64" s="202" t="s">
        <v>474</v>
      </c>
      <c r="AA64" s="202" t="s">
        <v>475</v>
      </c>
    </row>
    <row r="65" spans="1:27" ht="153" customHeight="1">
      <c r="A65" s="196"/>
      <c r="B65" s="273"/>
      <c r="C65" s="204" t="s">
        <v>627</v>
      </c>
      <c r="D65" s="204" t="s">
        <v>628</v>
      </c>
      <c r="E65" s="205" t="s">
        <v>629</v>
      </c>
      <c r="F65" s="204" t="s">
        <v>389</v>
      </c>
      <c r="G65" s="206" t="s">
        <v>142</v>
      </c>
      <c r="H65" s="202" t="s">
        <v>472</v>
      </c>
      <c r="I65" s="202" t="s">
        <v>1006</v>
      </c>
      <c r="J65" s="203" t="s">
        <v>200</v>
      </c>
      <c r="K65" s="203" t="s">
        <v>146</v>
      </c>
      <c r="L65" s="203" t="s">
        <v>196</v>
      </c>
      <c r="M65" s="203" t="s">
        <v>197</v>
      </c>
      <c r="N65" s="180">
        <v>4</v>
      </c>
      <c r="O65" s="180">
        <v>2</v>
      </c>
      <c r="P65" s="181">
        <f t="shared" si="5"/>
        <v>8</v>
      </c>
      <c r="Q65" s="182" t="str">
        <f t="shared" si="1"/>
        <v>Medio</v>
      </c>
      <c r="R65" s="183">
        <v>60</v>
      </c>
      <c r="S65" s="181">
        <f t="shared" si="2"/>
        <v>480</v>
      </c>
      <c r="T65" s="181" t="str">
        <f t="shared" si="3"/>
        <v>II</v>
      </c>
      <c r="U65" s="184" t="str">
        <f t="shared" si="4"/>
        <v>NO ACEPTABLE O ACEPTABLE CON CONTROL ESPECIFICO</v>
      </c>
      <c r="V65" s="185">
        <v>7</v>
      </c>
      <c r="W65" s="202" t="s">
        <v>241</v>
      </c>
      <c r="X65" s="202" t="s">
        <v>146</v>
      </c>
      <c r="Y65" s="202" t="s">
        <v>146</v>
      </c>
      <c r="Z65" s="202" t="s">
        <v>198</v>
      </c>
      <c r="AA65" s="202" t="s">
        <v>1152</v>
      </c>
    </row>
    <row r="66" spans="1:27" ht="123.75" customHeight="1">
      <c r="A66" s="196"/>
      <c r="B66" s="273"/>
      <c r="C66" s="207" t="s">
        <v>630</v>
      </c>
      <c r="D66" s="207" t="s">
        <v>631</v>
      </c>
      <c r="E66" s="208" t="s">
        <v>632</v>
      </c>
      <c r="F66" s="207" t="s">
        <v>633</v>
      </c>
      <c r="G66" s="206" t="s">
        <v>143</v>
      </c>
      <c r="H66" s="202" t="s">
        <v>476</v>
      </c>
      <c r="I66" s="202" t="s">
        <v>1016</v>
      </c>
      <c r="J66" s="203" t="s">
        <v>226</v>
      </c>
      <c r="K66" s="203" t="s">
        <v>146</v>
      </c>
      <c r="L66" s="203" t="s">
        <v>208</v>
      </c>
      <c r="M66" s="202" t="s">
        <v>173</v>
      </c>
      <c r="N66" s="183">
        <v>2</v>
      </c>
      <c r="O66" s="183">
        <v>2</v>
      </c>
      <c r="P66" s="181">
        <f t="shared" si="5"/>
        <v>4</v>
      </c>
      <c r="Q66" s="182" t="str">
        <f t="shared" si="1"/>
        <v>Bajo</v>
      </c>
      <c r="R66" s="183">
        <v>25</v>
      </c>
      <c r="S66" s="181">
        <f t="shared" si="2"/>
        <v>100</v>
      </c>
      <c r="T66" s="181" t="str">
        <f t="shared" si="3"/>
        <v>III</v>
      </c>
      <c r="U66" s="232" t="str">
        <f t="shared" si="4"/>
        <v>ACEPTABLE, MEJORAL EL CONTROL EXISTENTE</v>
      </c>
      <c r="V66" s="185">
        <v>12</v>
      </c>
      <c r="W66" s="202" t="s">
        <v>243</v>
      </c>
      <c r="X66" s="202" t="s">
        <v>146</v>
      </c>
      <c r="Y66" s="202" t="s">
        <v>146</v>
      </c>
      <c r="Z66" s="202" t="s">
        <v>146</v>
      </c>
      <c r="AA66" s="202" t="s">
        <v>1309</v>
      </c>
    </row>
    <row r="67" spans="1:27" ht="123.75" customHeight="1">
      <c r="A67" s="196"/>
      <c r="B67" s="273"/>
      <c r="C67" s="264" t="s">
        <v>634</v>
      </c>
      <c r="D67" s="264" t="s">
        <v>635</v>
      </c>
      <c r="E67" s="244" t="s">
        <v>636</v>
      </c>
      <c r="F67" s="264" t="s">
        <v>637</v>
      </c>
      <c r="G67" s="260" t="s">
        <v>143</v>
      </c>
      <c r="H67" s="202" t="s">
        <v>244</v>
      </c>
      <c r="I67" s="202" t="s">
        <v>1016</v>
      </c>
      <c r="J67" s="203" t="s">
        <v>226</v>
      </c>
      <c r="K67" s="203" t="s">
        <v>146</v>
      </c>
      <c r="L67" s="203" t="s">
        <v>208</v>
      </c>
      <c r="M67" s="202" t="s">
        <v>173</v>
      </c>
      <c r="N67" s="183">
        <v>2</v>
      </c>
      <c r="O67" s="183">
        <v>2</v>
      </c>
      <c r="P67" s="181">
        <f t="shared" si="5"/>
        <v>4</v>
      </c>
      <c r="Q67" s="182" t="str">
        <f t="shared" si="1"/>
        <v>Bajo</v>
      </c>
      <c r="R67" s="183">
        <v>25</v>
      </c>
      <c r="S67" s="181">
        <f t="shared" si="2"/>
        <v>100</v>
      </c>
      <c r="T67" s="181" t="str">
        <f t="shared" si="3"/>
        <v>III</v>
      </c>
      <c r="U67" s="232" t="str">
        <f t="shared" si="4"/>
        <v>ACEPTABLE, MEJORAL EL CONTROL EXISTENTE</v>
      </c>
      <c r="V67" s="185">
        <v>12</v>
      </c>
      <c r="W67" s="202" t="s">
        <v>243</v>
      </c>
      <c r="X67" s="202" t="s">
        <v>146</v>
      </c>
      <c r="Y67" s="202" t="s">
        <v>146</v>
      </c>
      <c r="Z67" s="202" t="s">
        <v>146</v>
      </c>
      <c r="AA67" s="233" t="s">
        <v>1309</v>
      </c>
    </row>
    <row r="68" spans="1:27" ht="90" customHeight="1">
      <c r="A68" s="196"/>
      <c r="B68" s="273"/>
      <c r="C68" s="264"/>
      <c r="D68" s="264"/>
      <c r="E68" s="244"/>
      <c r="F68" s="264"/>
      <c r="G68" s="260"/>
      <c r="H68" s="202" t="s">
        <v>245</v>
      </c>
      <c r="I68" s="202" t="s">
        <v>998</v>
      </c>
      <c r="J68" s="203" t="s">
        <v>999</v>
      </c>
      <c r="K68" s="203" t="s">
        <v>156</v>
      </c>
      <c r="L68" s="203" t="s">
        <v>157</v>
      </c>
      <c r="M68" s="203" t="s">
        <v>158</v>
      </c>
      <c r="N68" s="180">
        <v>2</v>
      </c>
      <c r="O68" s="180">
        <v>2</v>
      </c>
      <c r="P68" s="181">
        <f t="shared" si="5"/>
        <v>4</v>
      </c>
      <c r="Q68" s="182" t="str">
        <f t="shared" si="1"/>
        <v>Bajo</v>
      </c>
      <c r="R68" s="183">
        <v>25</v>
      </c>
      <c r="S68" s="181">
        <f t="shared" si="2"/>
        <v>100</v>
      </c>
      <c r="T68" s="181" t="str">
        <f t="shared" si="3"/>
        <v>III</v>
      </c>
      <c r="U68" s="232" t="str">
        <f t="shared" si="4"/>
        <v>ACEPTABLE, MEJORAL EL CONTROL EXISTENTE</v>
      </c>
      <c r="V68" s="185">
        <v>12</v>
      </c>
      <c r="W68" s="202" t="s">
        <v>1252</v>
      </c>
      <c r="X68" s="202" t="s">
        <v>146</v>
      </c>
      <c r="Y68" s="202" t="s">
        <v>203</v>
      </c>
      <c r="Z68" s="202" t="s">
        <v>160</v>
      </c>
      <c r="AA68" s="202" t="s">
        <v>161</v>
      </c>
    </row>
    <row r="69" spans="1:27" ht="90" customHeight="1">
      <c r="A69" s="196"/>
      <c r="B69" s="273"/>
      <c r="C69" s="264" t="s">
        <v>638</v>
      </c>
      <c r="D69" s="264" t="s">
        <v>639</v>
      </c>
      <c r="E69" s="244" t="s">
        <v>640</v>
      </c>
      <c r="F69" s="264" t="s">
        <v>637</v>
      </c>
      <c r="G69" s="260" t="s">
        <v>142</v>
      </c>
      <c r="H69" s="202" t="s">
        <v>477</v>
      </c>
      <c r="I69" s="202" t="s">
        <v>1001</v>
      </c>
      <c r="J69" s="203" t="s">
        <v>1250</v>
      </c>
      <c r="K69" s="203" t="s">
        <v>146</v>
      </c>
      <c r="L69" s="203" t="s">
        <v>146</v>
      </c>
      <c r="M69" s="203" t="s">
        <v>187</v>
      </c>
      <c r="N69" s="180">
        <v>2</v>
      </c>
      <c r="O69" s="180">
        <v>2</v>
      </c>
      <c r="P69" s="181">
        <f t="shared" si="5"/>
        <v>4</v>
      </c>
      <c r="Q69" s="182" t="str">
        <f t="shared" si="1"/>
        <v>Bajo</v>
      </c>
      <c r="R69" s="183">
        <v>25</v>
      </c>
      <c r="S69" s="181">
        <f t="shared" si="2"/>
        <v>100</v>
      </c>
      <c r="T69" s="181" t="str">
        <f t="shared" si="3"/>
        <v>III</v>
      </c>
      <c r="U69" s="232" t="str">
        <f t="shared" si="4"/>
        <v>ACEPTABLE, MEJORAL EL CONTROL EXISTENTE</v>
      </c>
      <c r="V69" s="185">
        <v>12</v>
      </c>
      <c r="W69" s="202" t="s">
        <v>1180</v>
      </c>
      <c r="X69" s="202" t="s">
        <v>169</v>
      </c>
      <c r="Y69" s="202" t="s">
        <v>146</v>
      </c>
      <c r="Z69" s="202" t="s">
        <v>165</v>
      </c>
      <c r="AA69" s="202" t="s">
        <v>283</v>
      </c>
    </row>
    <row r="70" spans="1:27" ht="90" customHeight="1">
      <c r="A70" s="196"/>
      <c r="B70" s="273"/>
      <c r="C70" s="264"/>
      <c r="D70" s="264"/>
      <c r="E70" s="244"/>
      <c r="F70" s="264"/>
      <c r="G70" s="260"/>
      <c r="H70" s="202" t="s">
        <v>478</v>
      </c>
      <c r="I70" s="202" t="s">
        <v>1023</v>
      </c>
      <c r="J70" s="203" t="s">
        <v>1024</v>
      </c>
      <c r="K70" s="202" t="s">
        <v>246</v>
      </c>
      <c r="L70" s="203" t="s">
        <v>289</v>
      </c>
      <c r="M70" s="203" t="s">
        <v>247</v>
      </c>
      <c r="N70" s="180">
        <v>2</v>
      </c>
      <c r="O70" s="180">
        <v>2</v>
      </c>
      <c r="P70" s="181">
        <f t="shared" si="5"/>
        <v>4</v>
      </c>
      <c r="Q70" s="182" t="str">
        <f t="shared" si="1"/>
        <v>Bajo</v>
      </c>
      <c r="R70" s="183">
        <v>25</v>
      </c>
      <c r="S70" s="181">
        <f t="shared" si="2"/>
        <v>100</v>
      </c>
      <c r="T70" s="181" t="str">
        <f t="shared" si="3"/>
        <v>III</v>
      </c>
      <c r="U70" s="232" t="str">
        <f t="shared" si="4"/>
        <v>ACEPTABLE, MEJORAL EL CONTROL EXISTENTE</v>
      </c>
      <c r="V70" s="185">
        <v>12</v>
      </c>
      <c r="W70" s="202" t="s">
        <v>1181</v>
      </c>
      <c r="X70" s="202" t="s">
        <v>248</v>
      </c>
      <c r="Y70" s="202" t="s">
        <v>218</v>
      </c>
      <c r="Z70" s="202" t="s">
        <v>146</v>
      </c>
      <c r="AA70" s="202" t="s">
        <v>249</v>
      </c>
    </row>
    <row r="71" spans="1:27" ht="117.75" customHeight="1">
      <c r="A71" s="196"/>
      <c r="B71" s="273"/>
      <c r="C71" s="264" t="s">
        <v>641</v>
      </c>
      <c r="D71" s="264" t="s">
        <v>639</v>
      </c>
      <c r="E71" s="244" t="s">
        <v>642</v>
      </c>
      <c r="F71" s="264" t="s">
        <v>637</v>
      </c>
      <c r="G71" s="260" t="s">
        <v>142</v>
      </c>
      <c r="H71" s="202" t="s">
        <v>250</v>
      </c>
      <c r="I71" s="202" t="s">
        <v>1016</v>
      </c>
      <c r="J71" s="203" t="s">
        <v>226</v>
      </c>
      <c r="K71" s="203" t="s">
        <v>146</v>
      </c>
      <c r="L71" s="203" t="s">
        <v>208</v>
      </c>
      <c r="M71" s="202" t="s">
        <v>173</v>
      </c>
      <c r="N71" s="183">
        <v>2</v>
      </c>
      <c r="O71" s="183">
        <v>2</v>
      </c>
      <c r="P71" s="181">
        <f t="shared" si="5"/>
        <v>4</v>
      </c>
      <c r="Q71" s="182" t="str">
        <f t="shared" si="1"/>
        <v>Bajo</v>
      </c>
      <c r="R71" s="183">
        <v>25</v>
      </c>
      <c r="S71" s="181">
        <f t="shared" si="2"/>
        <v>100</v>
      </c>
      <c r="T71" s="181" t="str">
        <f t="shared" si="3"/>
        <v>III</v>
      </c>
      <c r="U71" s="232" t="str">
        <f t="shared" si="4"/>
        <v>ACEPTABLE, MEJORAL EL CONTROL EXISTENTE</v>
      </c>
      <c r="V71" s="185">
        <v>12</v>
      </c>
      <c r="W71" s="202" t="s">
        <v>1182</v>
      </c>
      <c r="X71" s="202" t="s">
        <v>146</v>
      </c>
      <c r="Y71" s="202" t="s">
        <v>146</v>
      </c>
      <c r="Z71" s="202" t="s">
        <v>146</v>
      </c>
      <c r="AA71" s="202" t="s">
        <v>1301</v>
      </c>
    </row>
    <row r="72" spans="1:27" ht="90" customHeight="1">
      <c r="A72" s="196"/>
      <c r="B72" s="273"/>
      <c r="C72" s="264"/>
      <c r="D72" s="264"/>
      <c r="E72" s="244"/>
      <c r="F72" s="264"/>
      <c r="G72" s="260"/>
      <c r="H72" s="202" t="s">
        <v>479</v>
      </c>
      <c r="I72" s="202" t="s">
        <v>1003</v>
      </c>
      <c r="J72" s="203" t="s">
        <v>285</v>
      </c>
      <c r="K72" s="203" t="s">
        <v>156</v>
      </c>
      <c r="L72" s="203" t="s">
        <v>286</v>
      </c>
      <c r="M72" s="203" t="s">
        <v>287</v>
      </c>
      <c r="N72" s="180">
        <v>2</v>
      </c>
      <c r="O72" s="180">
        <v>2</v>
      </c>
      <c r="P72" s="181">
        <f t="shared" si="5"/>
        <v>4</v>
      </c>
      <c r="Q72" s="182" t="str">
        <f t="shared" si="1"/>
        <v>Bajo</v>
      </c>
      <c r="R72" s="183">
        <v>60</v>
      </c>
      <c r="S72" s="181">
        <f t="shared" si="2"/>
        <v>240</v>
      </c>
      <c r="T72" s="181" t="str">
        <f t="shared" si="3"/>
        <v>II</v>
      </c>
      <c r="U72" s="184" t="str">
        <f t="shared" si="4"/>
        <v>NO ACEPTABLE O ACEPTABLE CON CONTROL ESPECIFICO</v>
      </c>
      <c r="V72" s="185">
        <v>12</v>
      </c>
      <c r="W72" s="202" t="s">
        <v>1183</v>
      </c>
      <c r="X72" s="202" t="s">
        <v>146</v>
      </c>
      <c r="Y72" s="202" t="s">
        <v>146</v>
      </c>
      <c r="Z72" s="202" t="s">
        <v>165</v>
      </c>
      <c r="AA72" s="202" t="s">
        <v>182</v>
      </c>
    </row>
    <row r="73" spans="1:27" ht="90" customHeight="1">
      <c r="A73" s="196"/>
      <c r="B73" s="273"/>
      <c r="C73" s="272" t="s">
        <v>643</v>
      </c>
      <c r="D73" s="272" t="s">
        <v>644</v>
      </c>
      <c r="E73" s="262" t="s">
        <v>645</v>
      </c>
      <c r="F73" s="272" t="s">
        <v>389</v>
      </c>
      <c r="G73" s="260" t="s">
        <v>143</v>
      </c>
      <c r="H73" s="202" t="s">
        <v>204</v>
      </c>
      <c r="I73" s="202" t="s">
        <v>460</v>
      </c>
      <c r="J73" s="203" t="s">
        <v>145</v>
      </c>
      <c r="K73" s="202" t="s">
        <v>146</v>
      </c>
      <c r="L73" s="203" t="s">
        <v>147</v>
      </c>
      <c r="M73" s="203" t="s">
        <v>148</v>
      </c>
      <c r="N73" s="180">
        <v>2</v>
      </c>
      <c r="O73" s="180">
        <v>2</v>
      </c>
      <c r="P73" s="181">
        <f t="shared" si="5"/>
        <v>4</v>
      </c>
      <c r="Q73" s="182" t="str">
        <f t="shared" si="1"/>
        <v>Bajo</v>
      </c>
      <c r="R73" s="183">
        <v>25</v>
      </c>
      <c r="S73" s="181">
        <f t="shared" si="2"/>
        <v>100</v>
      </c>
      <c r="T73" s="181" t="str">
        <f t="shared" si="3"/>
        <v>III</v>
      </c>
      <c r="U73" s="232" t="str">
        <f t="shared" si="4"/>
        <v>ACEPTABLE, MEJORAL EL CONTROL EXISTENTE</v>
      </c>
      <c r="V73" s="185">
        <v>4</v>
      </c>
      <c r="W73" s="202" t="s">
        <v>1184</v>
      </c>
      <c r="X73" s="202" t="s">
        <v>146</v>
      </c>
      <c r="Y73" s="202" t="s">
        <v>149</v>
      </c>
      <c r="Z73" s="202" t="s">
        <v>146</v>
      </c>
      <c r="AA73" s="202" t="s">
        <v>150</v>
      </c>
    </row>
    <row r="74" spans="1:27" ht="90" customHeight="1">
      <c r="A74" s="196"/>
      <c r="B74" s="273"/>
      <c r="C74" s="272"/>
      <c r="D74" s="272"/>
      <c r="E74" s="262"/>
      <c r="F74" s="272"/>
      <c r="G74" s="260"/>
      <c r="H74" s="202" t="s">
        <v>477</v>
      </c>
      <c r="I74" s="202" t="s">
        <v>1001</v>
      </c>
      <c r="J74" s="203" t="s">
        <v>1250</v>
      </c>
      <c r="K74" s="203" t="s">
        <v>146</v>
      </c>
      <c r="L74" s="203" t="s">
        <v>1004</v>
      </c>
      <c r="M74" s="203" t="s">
        <v>187</v>
      </c>
      <c r="N74" s="186">
        <v>2</v>
      </c>
      <c r="O74" s="186">
        <v>2</v>
      </c>
      <c r="P74" s="181">
        <f t="shared" si="5"/>
        <v>4</v>
      </c>
      <c r="Q74" s="182" t="str">
        <f t="shared" ref="Q74:Q129" si="6">IF(AND(P74&gt;=24,P74&lt;=40),"Muy Alto",IF(AND(20&gt;=P74,10&lt;=P74),"Alto",IF(AND(8&gt;=P74,6&lt;=P74),"Medio",IF(P74&lt;=4,"Bajo","-"))))</f>
        <v>Bajo</v>
      </c>
      <c r="R74" s="183">
        <v>25</v>
      </c>
      <c r="S74" s="181">
        <f t="shared" ref="S74:S129" si="7">(R74*P74)</f>
        <v>100</v>
      </c>
      <c r="T74" s="181" t="str">
        <f t="shared" ref="T74:T129" si="8">IF(S74&gt;600,"I",IF(S74&gt;=150,"II",IF(S74&gt;=40,"III",IF(S74&gt;=20,"IV"))))</f>
        <v>III</v>
      </c>
      <c r="U74" s="232" t="str">
        <f t="shared" si="4"/>
        <v>ACEPTABLE, MEJORAL EL CONTROL EXISTENTE</v>
      </c>
      <c r="V74" s="185">
        <v>15</v>
      </c>
      <c r="W74" s="202" t="s">
        <v>1153</v>
      </c>
      <c r="X74" s="202" t="s">
        <v>169</v>
      </c>
      <c r="Y74" s="202" t="s">
        <v>146</v>
      </c>
      <c r="Z74" s="202" t="s">
        <v>165</v>
      </c>
      <c r="AA74" s="202" t="s">
        <v>283</v>
      </c>
    </row>
    <row r="75" spans="1:27" ht="90" customHeight="1">
      <c r="A75" s="196"/>
      <c r="B75" s="273"/>
      <c r="C75" s="272" t="s">
        <v>646</v>
      </c>
      <c r="D75" s="272" t="s">
        <v>647</v>
      </c>
      <c r="E75" s="262" t="s">
        <v>648</v>
      </c>
      <c r="F75" s="272" t="s">
        <v>649</v>
      </c>
      <c r="G75" s="260" t="s">
        <v>143</v>
      </c>
      <c r="H75" s="202" t="s">
        <v>224</v>
      </c>
      <c r="I75" s="202" t="s">
        <v>1003</v>
      </c>
      <c r="J75" s="203" t="s">
        <v>176</v>
      </c>
      <c r="K75" s="203" t="s">
        <v>156</v>
      </c>
      <c r="L75" s="203" t="s">
        <v>251</v>
      </c>
      <c r="M75" s="203" t="s">
        <v>179</v>
      </c>
      <c r="N75" s="180">
        <v>2</v>
      </c>
      <c r="O75" s="180">
        <v>2</v>
      </c>
      <c r="P75" s="181">
        <f t="shared" si="5"/>
        <v>4</v>
      </c>
      <c r="Q75" s="182" t="str">
        <f t="shared" si="6"/>
        <v>Bajo</v>
      </c>
      <c r="R75" s="183">
        <v>25</v>
      </c>
      <c r="S75" s="181">
        <f t="shared" si="7"/>
        <v>100</v>
      </c>
      <c r="T75" s="181" t="str">
        <f t="shared" si="8"/>
        <v>III</v>
      </c>
      <c r="U75" s="232" t="str">
        <f t="shared" ref="U75:U129" si="9">IF(T75="I","NO ACEPTABLE",IF(T75="II","NO ACEPTABLE O ACEPTABLE CON CONTROL ESPECIFICO",IF(T75="III","ACEPTABLE, MEJORAL EL CONTROL EXISTENTE",IF(T75="IV","ACEPTABLE, NO INTEVENIR"," "))))</f>
        <v>ACEPTABLE, MEJORAL EL CONTROL EXISTENTE</v>
      </c>
      <c r="V75" s="187">
        <v>8</v>
      </c>
      <c r="W75" s="202" t="s">
        <v>1171</v>
      </c>
      <c r="X75" s="202" t="s">
        <v>146</v>
      </c>
      <c r="Y75" s="202" t="s">
        <v>146</v>
      </c>
      <c r="Z75" s="202" t="s">
        <v>165</v>
      </c>
      <c r="AA75" s="202" t="s">
        <v>182</v>
      </c>
    </row>
    <row r="76" spans="1:27" ht="90" customHeight="1">
      <c r="A76" s="196"/>
      <c r="B76" s="273"/>
      <c r="C76" s="272"/>
      <c r="D76" s="272"/>
      <c r="E76" s="262"/>
      <c r="F76" s="272"/>
      <c r="G76" s="260"/>
      <c r="H76" s="202" t="s">
        <v>306</v>
      </c>
      <c r="I76" s="202" t="s">
        <v>1003</v>
      </c>
      <c r="J76" s="203" t="s">
        <v>252</v>
      </c>
      <c r="K76" s="203" t="s">
        <v>146</v>
      </c>
      <c r="L76" s="203" t="s">
        <v>146</v>
      </c>
      <c r="M76" s="203" t="s">
        <v>253</v>
      </c>
      <c r="N76" s="180">
        <v>2</v>
      </c>
      <c r="O76" s="180">
        <v>2</v>
      </c>
      <c r="P76" s="181">
        <f t="shared" ref="P76:P131" si="10">N76*O76</f>
        <v>4</v>
      </c>
      <c r="Q76" s="182" t="str">
        <f t="shared" si="6"/>
        <v>Bajo</v>
      </c>
      <c r="R76" s="183">
        <v>60</v>
      </c>
      <c r="S76" s="181">
        <f t="shared" si="7"/>
        <v>240</v>
      </c>
      <c r="T76" s="181" t="str">
        <f t="shared" si="8"/>
        <v>II</v>
      </c>
      <c r="U76" s="184" t="str">
        <f t="shared" si="9"/>
        <v>NO ACEPTABLE O ACEPTABLE CON CONTROL ESPECIFICO</v>
      </c>
      <c r="V76" s="187">
        <v>3</v>
      </c>
      <c r="W76" s="202" t="s">
        <v>1185</v>
      </c>
      <c r="X76" s="202" t="s">
        <v>146</v>
      </c>
      <c r="Y76" s="202" t="s">
        <v>146</v>
      </c>
      <c r="Z76" s="202" t="s">
        <v>307</v>
      </c>
      <c r="AA76" s="202" t="s">
        <v>308</v>
      </c>
    </row>
    <row r="77" spans="1:27" ht="123.75" customHeight="1">
      <c r="A77" s="196"/>
      <c r="B77" s="273"/>
      <c r="C77" s="272"/>
      <c r="D77" s="272"/>
      <c r="E77" s="262"/>
      <c r="F77" s="272"/>
      <c r="G77" s="260"/>
      <c r="H77" s="202" t="s">
        <v>225</v>
      </c>
      <c r="I77" s="202" t="s">
        <v>1016</v>
      </c>
      <c r="J77" s="203" t="s">
        <v>226</v>
      </c>
      <c r="K77" s="203" t="s">
        <v>146</v>
      </c>
      <c r="L77" s="203" t="s">
        <v>208</v>
      </c>
      <c r="M77" s="202" t="s">
        <v>173</v>
      </c>
      <c r="N77" s="183">
        <v>2</v>
      </c>
      <c r="O77" s="183">
        <v>2</v>
      </c>
      <c r="P77" s="181">
        <f t="shared" si="10"/>
        <v>4</v>
      </c>
      <c r="Q77" s="182" t="str">
        <f t="shared" si="6"/>
        <v>Bajo</v>
      </c>
      <c r="R77" s="183">
        <v>25</v>
      </c>
      <c r="S77" s="181">
        <f t="shared" si="7"/>
        <v>100</v>
      </c>
      <c r="T77" s="181" t="str">
        <f t="shared" si="8"/>
        <v>III</v>
      </c>
      <c r="U77" s="232" t="str">
        <f t="shared" si="9"/>
        <v>ACEPTABLE, MEJORAL EL CONTROL EXISTENTE</v>
      </c>
      <c r="V77" s="185">
        <v>8</v>
      </c>
      <c r="W77" s="202" t="s">
        <v>1182</v>
      </c>
      <c r="X77" s="202" t="s">
        <v>146</v>
      </c>
      <c r="Y77" s="202" t="s">
        <v>146</v>
      </c>
      <c r="Z77" s="202" t="s">
        <v>146</v>
      </c>
      <c r="AA77" s="233" t="s">
        <v>1309</v>
      </c>
    </row>
    <row r="78" spans="1:27" ht="90" customHeight="1">
      <c r="A78" s="196"/>
      <c r="B78" s="273"/>
      <c r="C78" s="272" t="s">
        <v>650</v>
      </c>
      <c r="D78" s="272" t="s">
        <v>651</v>
      </c>
      <c r="E78" s="262" t="s">
        <v>652</v>
      </c>
      <c r="F78" s="272" t="s">
        <v>637</v>
      </c>
      <c r="G78" s="260" t="s">
        <v>142</v>
      </c>
      <c r="H78" s="202" t="s">
        <v>480</v>
      </c>
      <c r="I78" s="202" t="s">
        <v>1001</v>
      </c>
      <c r="J78" s="203" t="s">
        <v>1250</v>
      </c>
      <c r="K78" s="203" t="s">
        <v>146</v>
      </c>
      <c r="L78" s="203" t="s">
        <v>146</v>
      </c>
      <c r="M78" s="203" t="s">
        <v>187</v>
      </c>
      <c r="N78" s="186">
        <v>6</v>
      </c>
      <c r="O78" s="186">
        <v>3</v>
      </c>
      <c r="P78" s="181">
        <f t="shared" si="10"/>
        <v>18</v>
      </c>
      <c r="Q78" s="182" t="str">
        <f t="shared" si="6"/>
        <v>Alto</v>
      </c>
      <c r="R78" s="183">
        <v>25</v>
      </c>
      <c r="S78" s="181">
        <f t="shared" si="7"/>
        <v>450</v>
      </c>
      <c r="T78" s="181" t="str">
        <f t="shared" si="8"/>
        <v>II</v>
      </c>
      <c r="U78" s="184" t="str">
        <f t="shared" si="9"/>
        <v>NO ACEPTABLE O ACEPTABLE CON CONTROL ESPECIFICO</v>
      </c>
      <c r="V78" s="185">
        <v>4</v>
      </c>
      <c r="W78" s="202" t="s">
        <v>1180</v>
      </c>
      <c r="X78" s="202" t="s">
        <v>169</v>
      </c>
      <c r="Y78" s="202" t="s">
        <v>146</v>
      </c>
      <c r="Z78" s="202" t="s">
        <v>165</v>
      </c>
      <c r="AA78" s="202" t="s">
        <v>283</v>
      </c>
    </row>
    <row r="79" spans="1:27" ht="108.75" customHeight="1">
      <c r="A79" s="196"/>
      <c r="B79" s="273"/>
      <c r="C79" s="272"/>
      <c r="D79" s="272"/>
      <c r="E79" s="262"/>
      <c r="F79" s="272"/>
      <c r="G79" s="260"/>
      <c r="H79" s="202" t="s">
        <v>207</v>
      </c>
      <c r="I79" s="202" t="s">
        <v>1008</v>
      </c>
      <c r="J79" s="203" t="s">
        <v>172</v>
      </c>
      <c r="K79" s="203" t="s">
        <v>1009</v>
      </c>
      <c r="L79" s="203" t="s">
        <v>208</v>
      </c>
      <c r="M79" s="203" t="s">
        <v>173</v>
      </c>
      <c r="N79" s="180">
        <v>2</v>
      </c>
      <c r="O79" s="180">
        <v>2</v>
      </c>
      <c r="P79" s="181">
        <f t="shared" si="10"/>
        <v>4</v>
      </c>
      <c r="Q79" s="182" t="str">
        <f t="shared" si="6"/>
        <v>Bajo</v>
      </c>
      <c r="R79" s="183">
        <v>25</v>
      </c>
      <c r="S79" s="181">
        <f t="shared" si="7"/>
        <v>100</v>
      </c>
      <c r="T79" s="181" t="str">
        <f t="shared" si="8"/>
        <v>III</v>
      </c>
      <c r="U79" s="232" t="str">
        <f t="shared" si="9"/>
        <v>ACEPTABLE, MEJORAL EL CONTROL EXISTENTE</v>
      </c>
      <c r="V79" s="185">
        <v>10</v>
      </c>
      <c r="W79" s="202" t="s">
        <v>243</v>
      </c>
      <c r="X79" s="202" t="s">
        <v>146</v>
      </c>
      <c r="Y79" s="202" t="s">
        <v>146</v>
      </c>
      <c r="Z79" s="202" t="s">
        <v>146</v>
      </c>
      <c r="AA79" s="202" t="s">
        <v>1302</v>
      </c>
    </row>
    <row r="80" spans="1:27" ht="90" customHeight="1">
      <c r="A80" s="196"/>
      <c r="B80" s="273"/>
      <c r="C80" s="272"/>
      <c r="D80" s="272"/>
      <c r="E80" s="262"/>
      <c r="F80" s="272"/>
      <c r="G80" s="260"/>
      <c r="H80" s="202" t="s">
        <v>210</v>
      </c>
      <c r="I80" s="202" t="s">
        <v>460</v>
      </c>
      <c r="J80" s="203" t="s">
        <v>1250</v>
      </c>
      <c r="K80" s="202" t="s">
        <v>146</v>
      </c>
      <c r="L80" s="203" t="s">
        <v>147</v>
      </c>
      <c r="M80" s="203" t="s">
        <v>148</v>
      </c>
      <c r="N80" s="180">
        <v>2</v>
      </c>
      <c r="O80" s="180">
        <v>2</v>
      </c>
      <c r="P80" s="181">
        <f t="shared" si="10"/>
        <v>4</v>
      </c>
      <c r="Q80" s="182" t="str">
        <f t="shared" si="6"/>
        <v>Bajo</v>
      </c>
      <c r="R80" s="183">
        <v>25</v>
      </c>
      <c r="S80" s="181">
        <f t="shared" si="7"/>
        <v>100</v>
      </c>
      <c r="T80" s="181" t="str">
        <f t="shared" si="8"/>
        <v>III</v>
      </c>
      <c r="U80" s="232" t="str">
        <f t="shared" si="9"/>
        <v>ACEPTABLE, MEJORAL EL CONTROL EXISTENTE</v>
      </c>
      <c r="V80" s="185">
        <v>10</v>
      </c>
      <c r="W80" s="202" t="s">
        <v>1186</v>
      </c>
      <c r="X80" s="202" t="s">
        <v>146</v>
      </c>
      <c r="Y80" s="202" t="s">
        <v>149</v>
      </c>
      <c r="Z80" s="202" t="s">
        <v>146</v>
      </c>
      <c r="AA80" s="202" t="s">
        <v>150</v>
      </c>
    </row>
    <row r="81" spans="1:27" ht="90" customHeight="1">
      <c r="A81" s="196"/>
      <c r="B81" s="273"/>
      <c r="C81" s="272" t="s">
        <v>653</v>
      </c>
      <c r="D81" s="272" t="s">
        <v>654</v>
      </c>
      <c r="E81" s="262" t="s">
        <v>655</v>
      </c>
      <c r="F81" s="272" t="s">
        <v>656</v>
      </c>
      <c r="G81" s="260" t="s">
        <v>143</v>
      </c>
      <c r="H81" s="202" t="s">
        <v>481</v>
      </c>
      <c r="I81" s="202" t="s">
        <v>1001</v>
      </c>
      <c r="J81" s="203" t="s">
        <v>1250</v>
      </c>
      <c r="K81" s="203" t="s">
        <v>146</v>
      </c>
      <c r="L81" s="203" t="s">
        <v>146</v>
      </c>
      <c r="M81" s="203" t="s">
        <v>187</v>
      </c>
      <c r="N81" s="186">
        <v>2</v>
      </c>
      <c r="O81" s="186">
        <v>2</v>
      </c>
      <c r="P81" s="181">
        <f t="shared" si="10"/>
        <v>4</v>
      </c>
      <c r="Q81" s="182" t="str">
        <f t="shared" si="6"/>
        <v>Bajo</v>
      </c>
      <c r="R81" s="183">
        <v>25</v>
      </c>
      <c r="S81" s="181">
        <f t="shared" si="7"/>
        <v>100</v>
      </c>
      <c r="T81" s="181" t="str">
        <f t="shared" si="8"/>
        <v>III</v>
      </c>
      <c r="U81" s="232" t="str">
        <f t="shared" si="9"/>
        <v>ACEPTABLE, MEJORAL EL CONTROL EXISTENTE</v>
      </c>
      <c r="V81" s="185">
        <v>15</v>
      </c>
      <c r="W81" s="202" t="s">
        <v>1187</v>
      </c>
      <c r="X81" s="202" t="s">
        <v>169</v>
      </c>
      <c r="Y81" s="202" t="s">
        <v>146</v>
      </c>
      <c r="Z81" s="202" t="s">
        <v>165</v>
      </c>
      <c r="AA81" s="202" t="s">
        <v>283</v>
      </c>
    </row>
    <row r="82" spans="1:27" ht="90" customHeight="1">
      <c r="A82" s="196"/>
      <c r="B82" s="273"/>
      <c r="C82" s="272"/>
      <c r="D82" s="272"/>
      <c r="E82" s="262"/>
      <c r="F82" s="272"/>
      <c r="G82" s="260"/>
      <c r="H82" s="202" t="s">
        <v>210</v>
      </c>
      <c r="I82" s="202" t="s">
        <v>460</v>
      </c>
      <c r="J82" s="203" t="s">
        <v>1250</v>
      </c>
      <c r="K82" s="202" t="s">
        <v>146</v>
      </c>
      <c r="L82" s="203" t="s">
        <v>147</v>
      </c>
      <c r="M82" s="203" t="s">
        <v>254</v>
      </c>
      <c r="N82" s="180">
        <v>2</v>
      </c>
      <c r="O82" s="180">
        <v>2</v>
      </c>
      <c r="P82" s="181">
        <f t="shared" si="10"/>
        <v>4</v>
      </c>
      <c r="Q82" s="182" t="str">
        <f t="shared" si="6"/>
        <v>Bajo</v>
      </c>
      <c r="R82" s="183">
        <v>25</v>
      </c>
      <c r="S82" s="181">
        <f t="shared" si="7"/>
        <v>100</v>
      </c>
      <c r="T82" s="181" t="str">
        <f t="shared" si="8"/>
        <v>III</v>
      </c>
      <c r="U82" s="232" t="str">
        <f t="shared" si="9"/>
        <v>ACEPTABLE, MEJORAL EL CONTROL EXISTENTE</v>
      </c>
      <c r="V82" s="185">
        <v>15</v>
      </c>
      <c r="W82" s="202" t="s">
        <v>1188</v>
      </c>
      <c r="X82" s="202" t="s">
        <v>146</v>
      </c>
      <c r="Y82" s="202" t="s">
        <v>149</v>
      </c>
      <c r="Z82" s="202" t="s">
        <v>146</v>
      </c>
      <c r="AA82" s="202" t="s">
        <v>150</v>
      </c>
    </row>
    <row r="83" spans="1:27" ht="90" customHeight="1">
      <c r="A83" s="196"/>
      <c r="B83" s="273"/>
      <c r="C83" s="272"/>
      <c r="D83" s="272"/>
      <c r="E83" s="262"/>
      <c r="F83" s="272"/>
      <c r="G83" s="260"/>
      <c r="H83" s="202" t="s">
        <v>175</v>
      </c>
      <c r="I83" s="202" t="s">
        <v>1003</v>
      </c>
      <c r="J83" s="203" t="s">
        <v>176</v>
      </c>
      <c r="K83" s="203" t="s">
        <v>156</v>
      </c>
      <c r="L83" s="203" t="s">
        <v>251</v>
      </c>
      <c r="M83" s="203" t="s">
        <v>179</v>
      </c>
      <c r="N83" s="180">
        <v>2</v>
      </c>
      <c r="O83" s="180">
        <v>2</v>
      </c>
      <c r="P83" s="181">
        <f t="shared" si="10"/>
        <v>4</v>
      </c>
      <c r="Q83" s="182" t="str">
        <f t="shared" si="6"/>
        <v>Bajo</v>
      </c>
      <c r="R83" s="183">
        <v>25</v>
      </c>
      <c r="S83" s="181">
        <f t="shared" si="7"/>
        <v>100</v>
      </c>
      <c r="T83" s="181" t="str">
        <f t="shared" si="8"/>
        <v>III</v>
      </c>
      <c r="U83" s="232" t="str">
        <f t="shared" si="9"/>
        <v>ACEPTABLE, MEJORAL EL CONTROL EXISTENTE</v>
      </c>
      <c r="V83" s="185">
        <v>15</v>
      </c>
      <c r="W83" s="202" t="s">
        <v>1189</v>
      </c>
      <c r="X83" s="202" t="s">
        <v>146</v>
      </c>
      <c r="Y83" s="202" t="s">
        <v>146</v>
      </c>
      <c r="Z83" s="202" t="s">
        <v>165</v>
      </c>
      <c r="AA83" s="202" t="s">
        <v>182</v>
      </c>
    </row>
    <row r="84" spans="1:27" ht="90" customHeight="1">
      <c r="A84" s="196"/>
      <c r="B84" s="273"/>
      <c r="C84" s="272" t="s">
        <v>657</v>
      </c>
      <c r="D84" s="272" t="s">
        <v>658</v>
      </c>
      <c r="E84" s="262" t="s">
        <v>659</v>
      </c>
      <c r="F84" s="272" t="s">
        <v>637</v>
      </c>
      <c r="G84" s="260" t="s">
        <v>143</v>
      </c>
      <c r="H84" s="202" t="s">
        <v>207</v>
      </c>
      <c r="I84" s="202" t="s">
        <v>1008</v>
      </c>
      <c r="J84" s="203" t="s">
        <v>172</v>
      </c>
      <c r="K84" s="203" t="s">
        <v>1009</v>
      </c>
      <c r="L84" s="203" t="s">
        <v>208</v>
      </c>
      <c r="M84" s="203" t="s">
        <v>173</v>
      </c>
      <c r="N84" s="180">
        <v>2</v>
      </c>
      <c r="O84" s="180">
        <v>2</v>
      </c>
      <c r="P84" s="181">
        <f t="shared" si="10"/>
        <v>4</v>
      </c>
      <c r="Q84" s="182" t="str">
        <f t="shared" si="6"/>
        <v>Bajo</v>
      </c>
      <c r="R84" s="183">
        <v>10</v>
      </c>
      <c r="S84" s="181">
        <f t="shared" si="7"/>
        <v>40</v>
      </c>
      <c r="T84" s="181" t="str">
        <f t="shared" si="8"/>
        <v>III</v>
      </c>
      <c r="U84" s="232" t="str">
        <f t="shared" si="9"/>
        <v>ACEPTABLE, MEJORAL EL CONTROL EXISTENTE</v>
      </c>
      <c r="V84" s="185">
        <v>15</v>
      </c>
      <c r="W84" s="202" t="s">
        <v>1190</v>
      </c>
      <c r="X84" s="202" t="s">
        <v>146</v>
      </c>
      <c r="Y84" s="202" t="s">
        <v>146</v>
      </c>
      <c r="Z84" s="202" t="s">
        <v>146</v>
      </c>
      <c r="AA84" s="233" t="s">
        <v>1309</v>
      </c>
    </row>
    <row r="85" spans="1:27" ht="90" customHeight="1">
      <c r="A85" s="196"/>
      <c r="B85" s="273"/>
      <c r="C85" s="272"/>
      <c r="D85" s="272"/>
      <c r="E85" s="262"/>
      <c r="F85" s="272"/>
      <c r="G85" s="260"/>
      <c r="H85" s="202" t="s">
        <v>255</v>
      </c>
      <c r="I85" s="202" t="s">
        <v>998</v>
      </c>
      <c r="J85" s="203" t="s">
        <v>999</v>
      </c>
      <c r="K85" s="203" t="s">
        <v>156</v>
      </c>
      <c r="L85" s="203" t="s">
        <v>157</v>
      </c>
      <c r="M85" s="203" t="s">
        <v>158</v>
      </c>
      <c r="N85" s="180">
        <v>2</v>
      </c>
      <c r="O85" s="180">
        <v>2</v>
      </c>
      <c r="P85" s="181">
        <f t="shared" si="10"/>
        <v>4</v>
      </c>
      <c r="Q85" s="182" t="str">
        <f t="shared" si="6"/>
        <v>Bajo</v>
      </c>
      <c r="R85" s="183">
        <v>25</v>
      </c>
      <c r="S85" s="181">
        <f t="shared" si="7"/>
        <v>100</v>
      </c>
      <c r="T85" s="181" t="str">
        <f t="shared" si="8"/>
        <v>III</v>
      </c>
      <c r="U85" s="232" t="str">
        <f t="shared" si="9"/>
        <v>ACEPTABLE, MEJORAL EL CONTROL EXISTENTE</v>
      </c>
      <c r="V85" s="185">
        <v>28</v>
      </c>
      <c r="W85" s="202" t="s">
        <v>1191</v>
      </c>
      <c r="X85" s="202" t="s">
        <v>146</v>
      </c>
      <c r="Y85" s="202" t="s">
        <v>203</v>
      </c>
      <c r="Z85" s="202" t="s">
        <v>160</v>
      </c>
      <c r="AA85" s="202" t="s">
        <v>161</v>
      </c>
    </row>
    <row r="86" spans="1:27" ht="114" customHeight="1">
      <c r="A86" s="196"/>
      <c r="B86" s="273"/>
      <c r="C86" s="273" t="s">
        <v>660</v>
      </c>
      <c r="D86" s="273" t="s">
        <v>661</v>
      </c>
      <c r="E86" s="273" t="s">
        <v>662</v>
      </c>
      <c r="F86" s="273" t="s">
        <v>389</v>
      </c>
      <c r="G86" s="206" t="s">
        <v>142</v>
      </c>
      <c r="H86" s="202" t="s">
        <v>1025</v>
      </c>
      <c r="I86" s="202" t="s">
        <v>1026</v>
      </c>
      <c r="J86" s="203" t="s">
        <v>259</v>
      </c>
      <c r="K86" s="203" t="s">
        <v>146</v>
      </c>
      <c r="L86" s="203" t="s">
        <v>146</v>
      </c>
      <c r="M86" s="203" t="s">
        <v>482</v>
      </c>
      <c r="N86" s="180">
        <v>2</v>
      </c>
      <c r="O86" s="180">
        <v>2</v>
      </c>
      <c r="P86" s="181">
        <f t="shared" si="10"/>
        <v>4</v>
      </c>
      <c r="Q86" s="182" t="str">
        <f t="shared" si="6"/>
        <v>Bajo</v>
      </c>
      <c r="R86" s="183">
        <v>25</v>
      </c>
      <c r="S86" s="181">
        <f t="shared" si="7"/>
        <v>100</v>
      </c>
      <c r="T86" s="181" t="str">
        <f t="shared" si="8"/>
        <v>III</v>
      </c>
      <c r="U86" s="232" t="str">
        <f t="shared" si="9"/>
        <v>ACEPTABLE, MEJORAL EL CONTROL EXISTENTE</v>
      </c>
      <c r="V86" s="185">
        <v>1</v>
      </c>
      <c r="W86" s="202" t="s">
        <v>483</v>
      </c>
      <c r="X86" s="202" t="s">
        <v>1042</v>
      </c>
      <c r="Y86" s="202" t="s">
        <v>1042</v>
      </c>
      <c r="Z86" s="202" t="s">
        <v>1042</v>
      </c>
      <c r="AA86" s="202" t="s">
        <v>1303</v>
      </c>
    </row>
    <row r="87" spans="1:27" ht="120" customHeight="1">
      <c r="A87" s="196"/>
      <c r="B87" s="273"/>
      <c r="C87" s="273"/>
      <c r="D87" s="273"/>
      <c r="E87" s="273"/>
      <c r="F87" s="273"/>
      <c r="G87" s="206" t="s">
        <v>143</v>
      </c>
      <c r="H87" s="202" t="s">
        <v>484</v>
      </c>
      <c r="I87" s="202" t="s">
        <v>1027</v>
      </c>
      <c r="J87" s="203" t="s">
        <v>260</v>
      </c>
      <c r="K87" s="203" t="s">
        <v>146</v>
      </c>
      <c r="L87" s="203" t="s">
        <v>146</v>
      </c>
      <c r="M87" s="203" t="s">
        <v>1028</v>
      </c>
      <c r="N87" s="180">
        <v>2</v>
      </c>
      <c r="O87" s="180">
        <v>2</v>
      </c>
      <c r="P87" s="181">
        <f t="shared" si="10"/>
        <v>4</v>
      </c>
      <c r="Q87" s="182" t="str">
        <f t="shared" si="6"/>
        <v>Bajo</v>
      </c>
      <c r="R87" s="183">
        <v>25</v>
      </c>
      <c r="S87" s="181">
        <f t="shared" si="7"/>
        <v>100</v>
      </c>
      <c r="T87" s="181" t="str">
        <f t="shared" si="8"/>
        <v>III</v>
      </c>
      <c r="U87" s="232" t="str">
        <f t="shared" si="9"/>
        <v>ACEPTABLE, MEJORAL EL CONTROL EXISTENTE</v>
      </c>
      <c r="V87" s="185">
        <v>1</v>
      </c>
      <c r="W87" s="202" t="s">
        <v>485</v>
      </c>
      <c r="X87" s="202" t="s">
        <v>1042</v>
      </c>
      <c r="Y87" s="202" t="s">
        <v>1042</v>
      </c>
      <c r="Z87" s="202" t="s">
        <v>1042</v>
      </c>
      <c r="AA87" s="202" t="s">
        <v>1310</v>
      </c>
    </row>
    <row r="88" spans="1:27" ht="115.5" customHeight="1">
      <c r="A88" s="196"/>
      <c r="B88" s="273"/>
      <c r="C88" s="273"/>
      <c r="D88" s="273"/>
      <c r="E88" s="273"/>
      <c r="F88" s="273"/>
      <c r="G88" s="206" t="s">
        <v>143</v>
      </c>
      <c r="H88" s="202" t="s">
        <v>266</v>
      </c>
      <c r="I88" s="202" t="s">
        <v>486</v>
      </c>
      <c r="J88" s="202" t="s">
        <v>999</v>
      </c>
      <c r="K88" s="202" t="s">
        <v>156</v>
      </c>
      <c r="L88" s="202" t="s">
        <v>146</v>
      </c>
      <c r="M88" s="202" t="s">
        <v>1029</v>
      </c>
      <c r="N88" s="180">
        <v>2</v>
      </c>
      <c r="O88" s="180">
        <v>2</v>
      </c>
      <c r="P88" s="181">
        <f t="shared" si="10"/>
        <v>4</v>
      </c>
      <c r="Q88" s="182" t="str">
        <f t="shared" si="6"/>
        <v>Bajo</v>
      </c>
      <c r="R88" s="183">
        <v>25</v>
      </c>
      <c r="S88" s="181">
        <f t="shared" si="7"/>
        <v>100</v>
      </c>
      <c r="T88" s="181" t="str">
        <f t="shared" si="8"/>
        <v>III</v>
      </c>
      <c r="U88" s="232" t="str">
        <f t="shared" si="9"/>
        <v>ACEPTABLE, MEJORAL EL CONTROL EXISTENTE</v>
      </c>
      <c r="V88" s="185">
        <v>1</v>
      </c>
      <c r="W88" s="202" t="s">
        <v>487</v>
      </c>
      <c r="X88" s="202" t="s">
        <v>1042</v>
      </c>
      <c r="Y88" s="202" t="s">
        <v>1042</v>
      </c>
      <c r="Z88" s="202" t="s">
        <v>1042</v>
      </c>
      <c r="AA88" s="202" t="s">
        <v>1304</v>
      </c>
    </row>
    <row r="89" spans="1:27" ht="90" customHeight="1">
      <c r="A89" s="196"/>
      <c r="B89" s="273"/>
      <c r="C89" s="273"/>
      <c r="D89" s="273"/>
      <c r="E89" s="273"/>
      <c r="F89" s="273"/>
      <c r="G89" s="206" t="s">
        <v>143</v>
      </c>
      <c r="H89" s="202" t="s">
        <v>267</v>
      </c>
      <c r="I89" s="202" t="s">
        <v>1030</v>
      </c>
      <c r="J89" s="203" t="s">
        <v>1031</v>
      </c>
      <c r="K89" s="203" t="s">
        <v>146</v>
      </c>
      <c r="L89" s="203" t="s">
        <v>146</v>
      </c>
      <c r="M89" s="203" t="s">
        <v>1032</v>
      </c>
      <c r="N89" s="180">
        <v>2</v>
      </c>
      <c r="O89" s="180">
        <v>2</v>
      </c>
      <c r="P89" s="181">
        <f t="shared" si="10"/>
        <v>4</v>
      </c>
      <c r="Q89" s="182" t="str">
        <f t="shared" si="6"/>
        <v>Bajo</v>
      </c>
      <c r="R89" s="183">
        <v>25</v>
      </c>
      <c r="S89" s="181">
        <f t="shared" si="7"/>
        <v>100</v>
      </c>
      <c r="T89" s="181" t="str">
        <f t="shared" si="8"/>
        <v>III</v>
      </c>
      <c r="U89" s="232" t="str">
        <f t="shared" si="9"/>
        <v>ACEPTABLE, MEJORAL EL CONTROL EXISTENTE</v>
      </c>
      <c r="V89" s="185">
        <v>1</v>
      </c>
      <c r="W89" s="202" t="s">
        <v>488</v>
      </c>
      <c r="X89" s="202" t="s">
        <v>1042</v>
      </c>
      <c r="Y89" s="202" t="s">
        <v>1042</v>
      </c>
      <c r="Z89" s="202" t="s">
        <v>1042</v>
      </c>
      <c r="AA89" s="202" t="s">
        <v>1304</v>
      </c>
    </row>
    <row r="90" spans="1:27" ht="159.75" customHeight="1">
      <c r="A90" s="196"/>
      <c r="B90" s="273"/>
      <c r="C90" s="273"/>
      <c r="D90" s="273"/>
      <c r="E90" s="273"/>
      <c r="F90" s="273"/>
      <c r="G90" s="206" t="s">
        <v>142</v>
      </c>
      <c r="H90" s="202" t="s">
        <v>1033</v>
      </c>
      <c r="I90" s="202" t="s">
        <v>489</v>
      </c>
      <c r="J90" s="203" t="s">
        <v>1031</v>
      </c>
      <c r="K90" s="203" t="s">
        <v>146</v>
      </c>
      <c r="L90" s="203" t="s">
        <v>146</v>
      </c>
      <c r="M90" s="203" t="s">
        <v>1032</v>
      </c>
      <c r="N90" s="180">
        <v>2</v>
      </c>
      <c r="O90" s="180">
        <v>2</v>
      </c>
      <c r="P90" s="181">
        <f t="shared" si="10"/>
        <v>4</v>
      </c>
      <c r="Q90" s="182" t="str">
        <f t="shared" si="6"/>
        <v>Bajo</v>
      </c>
      <c r="R90" s="183">
        <v>25</v>
      </c>
      <c r="S90" s="181">
        <f t="shared" si="7"/>
        <v>100</v>
      </c>
      <c r="T90" s="181" t="str">
        <f t="shared" si="8"/>
        <v>III</v>
      </c>
      <c r="U90" s="184" t="str">
        <f>IF(T90="I","NO ACEPTABLE",IF(T90="II","NO ACEPTABLE O ACEPTABLE CON CONTROL ESPECIFICO",IF(T90="III","ACEPTABLE, MEJORAR EL CONTROL EXISTENTE",IF(T90="IV","ACEPTABLE, NO INTEVENIR"," "))))</f>
        <v>ACEPTABLE, MEJORAR EL CONTROL EXISTENTE</v>
      </c>
      <c r="V90" s="185">
        <v>15</v>
      </c>
      <c r="W90" s="202" t="s">
        <v>490</v>
      </c>
      <c r="X90" s="202" t="s">
        <v>491</v>
      </c>
      <c r="Y90" s="202" t="s">
        <v>1042</v>
      </c>
      <c r="Z90" s="202" t="s">
        <v>1042</v>
      </c>
      <c r="AA90" s="233" t="s">
        <v>1305</v>
      </c>
    </row>
    <row r="91" spans="1:27" ht="162.75" customHeight="1">
      <c r="A91" s="196"/>
      <c r="B91" s="273"/>
      <c r="C91" s="273"/>
      <c r="D91" s="273"/>
      <c r="E91" s="273"/>
      <c r="F91" s="273"/>
      <c r="G91" s="206" t="s">
        <v>143</v>
      </c>
      <c r="H91" s="202" t="s">
        <v>492</v>
      </c>
      <c r="I91" s="202" t="s">
        <v>1034</v>
      </c>
      <c r="J91" s="203" t="s">
        <v>270</v>
      </c>
      <c r="K91" s="203" t="s">
        <v>177</v>
      </c>
      <c r="L91" s="203" t="s">
        <v>146</v>
      </c>
      <c r="M91" s="203" t="s">
        <v>1294</v>
      </c>
      <c r="N91" s="180">
        <v>2</v>
      </c>
      <c r="O91" s="180">
        <v>2</v>
      </c>
      <c r="P91" s="181">
        <f t="shared" si="10"/>
        <v>4</v>
      </c>
      <c r="Q91" s="182" t="str">
        <f t="shared" si="6"/>
        <v>Bajo</v>
      </c>
      <c r="R91" s="183">
        <v>25</v>
      </c>
      <c r="S91" s="181">
        <f t="shared" si="7"/>
        <v>100</v>
      </c>
      <c r="T91" s="181" t="str">
        <f t="shared" si="8"/>
        <v>III</v>
      </c>
      <c r="U91" s="232" t="str">
        <f t="shared" si="9"/>
        <v>ACEPTABLE, MEJORAL EL CONTROL EXISTENTE</v>
      </c>
      <c r="V91" s="185">
        <v>15</v>
      </c>
      <c r="W91" s="202" t="s">
        <v>271</v>
      </c>
      <c r="X91" s="202" t="s">
        <v>1042</v>
      </c>
      <c r="Y91" s="202" t="s">
        <v>1042</v>
      </c>
      <c r="Z91" s="202" t="s">
        <v>1042</v>
      </c>
      <c r="AA91" s="202" t="s">
        <v>1311</v>
      </c>
    </row>
    <row r="92" spans="1:27" ht="147" customHeight="1">
      <c r="A92" s="196"/>
      <c r="B92" s="273"/>
      <c r="C92" s="273"/>
      <c r="D92" s="273"/>
      <c r="E92" s="273"/>
      <c r="F92" s="273"/>
      <c r="G92" s="206" t="s">
        <v>143</v>
      </c>
      <c r="H92" s="202" t="s">
        <v>493</v>
      </c>
      <c r="I92" s="202" t="s">
        <v>1035</v>
      </c>
      <c r="J92" s="203" t="s">
        <v>494</v>
      </c>
      <c r="K92" s="203" t="s">
        <v>146</v>
      </c>
      <c r="L92" s="203" t="s">
        <v>146</v>
      </c>
      <c r="M92" s="203" t="s">
        <v>1306</v>
      </c>
      <c r="N92" s="180">
        <v>6</v>
      </c>
      <c r="O92" s="180">
        <v>3</v>
      </c>
      <c r="P92" s="181">
        <f t="shared" si="10"/>
        <v>18</v>
      </c>
      <c r="Q92" s="182" t="str">
        <f t="shared" si="6"/>
        <v>Alto</v>
      </c>
      <c r="R92" s="183">
        <v>60</v>
      </c>
      <c r="S92" s="181">
        <f t="shared" si="7"/>
        <v>1080</v>
      </c>
      <c r="T92" s="181" t="str">
        <f t="shared" si="8"/>
        <v>I</v>
      </c>
      <c r="U92" s="184" t="str">
        <f t="shared" si="9"/>
        <v>NO ACEPTABLE</v>
      </c>
      <c r="V92" s="185">
        <v>15</v>
      </c>
      <c r="W92" s="202" t="s">
        <v>271</v>
      </c>
      <c r="X92" s="202" t="s">
        <v>1042</v>
      </c>
      <c r="Y92" s="202" t="s">
        <v>1042</v>
      </c>
      <c r="Z92" s="202" t="s">
        <v>495</v>
      </c>
      <c r="AA92" s="202" t="s">
        <v>1312</v>
      </c>
    </row>
    <row r="93" spans="1:27" ht="123" customHeight="1">
      <c r="A93" s="196"/>
      <c r="B93" s="273"/>
      <c r="C93" s="273"/>
      <c r="D93" s="273"/>
      <c r="E93" s="273"/>
      <c r="F93" s="273"/>
      <c r="G93" s="206" t="s">
        <v>143</v>
      </c>
      <c r="H93" s="202" t="s">
        <v>496</v>
      </c>
      <c r="I93" s="202" t="s">
        <v>1036</v>
      </c>
      <c r="J93" s="203" t="s">
        <v>276</v>
      </c>
      <c r="K93" s="203" t="s">
        <v>146</v>
      </c>
      <c r="L93" s="203" t="s">
        <v>146</v>
      </c>
      <c r="M93" s="203" t="s">
        <v>1295</v>
      </c>
      <c r="N93" s="180">
        <v>10</v>
      </c>
      <c r="O93" s="180">
        <v>3</v>
      </c>
      <c r="P93" s="181">
        <f t="shared" si="10"/>
        <v>30</v>
      </c>
      <c r="Q93" s="182" t="str">
        <f t="shared" si="6"/>
        <v>Muy Alto</v>
      </c>
      <c r="R93" s="183">
        <v>60</v>
      </c>
      <c r="S93" s="181">
        <f t="shared" si="7"/>
        <v>1800</v>
      </c>
      <c r="T93" s="181" t="str">
        <f t="shared" si="8"/>
        <v>I</v>
      </c>
      <c r="U93" s="184" t="str">
        <f t="shared" si="9"/>
        <v>NO ACEPTABLE</v>
      </c>
      <c r="V93" s="185">
        <v>15</v>
      </c>
      <c r="W93" s="202" t="s">
        <v>497</v>
      </c>
      <c r="X93" s="202" t="s">
        <v>1042</v>
      </c>
      <c r="Y93" s="202" t="s">
        <v>1042</v>
      </c>
      <c r="Z93" s="202" t="s">
        <v>1042</v>
      </c>
      <c r="AA93" s="202" t="s">
        <v>1313</v>
      </c>
    </row>
    <row r="94" spans="1:27" ht="90" customHeight="1">
      <c r="A94" s="196"/>
      <c r="B94" s="273"/>
      <c r="C94" s="273"/>
      <c r="D94" s="273"/>
      <c r="E94" s="273"/>
      <c r="F94" s="273"/>
      <c r="G94" s="206" t="s">
        <v>143</v>
      </c>
      <c r="H94" s="202" t="s">
        <v>498</v>
      </c>
      <c r="I94" s="202" t="s">
        <v>1037</v>
      </c>
      <c r="J94" s="203" t="s">
        <v>273</v>
      </c>
      <c r="K94" s="203"/>
      <c r="L94" s="203" t="s">
        <v>274</v>
      </c>
      <c r="M94" s="203" t="s">
        <v>1038</v>
      </c>
      <c r="N94" s="180">
        <v>2</v>
      </c>
      <c r="O94" s="180">
        <v>2</v>
      </c>
      <c r="P94" s="181">
        <f t="shared" si="10"/>
        <v>4</v>
      </c>
      <c r="Q94" s="182" t="str">
        <f t="shared" si="6"/>
        <v>Bajo</v>
      </c>
      <c r="R94" s="183">
        <v>25</v>
      </c>
      <c r="S94" s="181">
        <f t="shared" si="7"/>
        <v>100</v>
      </c>
      <c r="T94" s="181" t="str">
        <f t="shared" si="8"/>
        <v>III</v>
      </c>
      <c r="U94" s="232" t="str">
        <f t="shared" si="9"/>
        <v>ACEPTABLE, MEJORAL EL CONTROL EXISTENTE</v>
      </c>
      <c r="V94" s="185">
        <v>15</v>
      </c>
      <c r="W94" s="202" t="s">
        <v>499</v>
      </c>
      <c r="X94" s="202" t="s">
        <v>1042</v>
      </c>
      <c r="Y94" s="202" t="s">
        <v>1042</v>
      </c>
      <c r="Z94" s="202" t="s">
        <v>1042</v>
      </c>
      <c r="AA94" s="202" t="s">
        <v>1196</v>
      </c>
    </row>
    <row r="95" spans="1:27" ht="90" customHeight="1">
      <c r="A95" s="196"/>
      <c r="B95" s="273"/>
      <c r="C95" s="273"/>
      <c r="D95" s="273"/>
      <c r="E95" s="273"/>
      <c r="F95" s="273"/>
      <c r="G95" s="206" t="s">
        <v>142</v>
      </c>
      <c r="H95" s="202" t="s">
        <v>500</v>
      </c>
      <c r="I95" s="202" t="s">
        <v>1036</v>
      </c>
      <c r="J95" s="203" t="s">
        <v>1039</v>
      </c>
      <c r="K95" s="203" t="s">
        <v>146</v>
      </c>
      <c r="L95" s="203" t="s">
        <v>146</v>
      </c>
      <c r="M95" s="203" t="s">
        <v>1040</v>
      </c>
      <c r="N95" s="180">
        <v>4</v>
      </c>
      <c r="O95" s="180">
        <v>1</v>
      </c>
      <c r="P95" s="181">
        <f>N95*O95</f>
        <v>4</v>
      </c>
      <c r="Q95" s="182" t="str">
        <f>IF(AND(P95&gt;=24,P95&lt;=40),"Muy Alto",IF(AND(20&gt;=P95,10&lt;=P95),"Alto",IF(AND(8&gt;=P95,6&lt;=P95),"Medio",IF(P95&lt;=4,"Bajo","-"))))</f>
        <v>Bajo</v>
      </c>
      <c r="R95" s="183">
        <v>25</v>
      </c>
      <c r="S95" s="181">
        <f>(R95*P95)</f>
        <v>100</v>
      </c>
      <c r="T95" s="181" t="str">
        <f>IF(S95&gt;600,"I",IF(S95&gt;=150,"II",IF(S95&gt;=40,"III",IF(S95&gt;=20,"IV"))))</f>
        <v>III</v>
      </c>
      <c r="U95" s="232" t="str">
        <f>IF(T95="I","NO ACEPTABLE",IF(T95="II","NO ACEPTABLE O ACEPTABLE CON CONTROL ESPECIFICO",IF(T95="III","ACEPTABLE, MEJORAL EL CONTROL EXISTENTE",IF(T95="IV","ACEPTABLE, NO INTEVENIR"," "))))</f>
        <v>ACEPTABLE, MEJORAL EL CONTROL EXISTENTE</v>
      </c>
      <c r="V95" s="185">
        <v>15</v>
      </c>
      <c r="W95" s="202" t="s">
        <v>501</v>
      </c>
      <c r="X95" s="202" t="s">
        <v>1042</v>
      </c>
      <c r="Y95" s="202" t="s">
        <v>1042</v>
      </c>
      <c r="Z95" s="202" t="s">
        <v>1042</v>
      </c>
      <c r="AA95" s="202" t="s">
        <v>1197</v>
      </c>
    </row>
    <row r="96" spans="1:27" ht="90" customHeight="1">
      <c r="A96" s="196"/>
      <c r="B96" s="273"/>
      <c r="C96" s="273"/>
      <c r="D96" s="273"/>
      <c r="E96" s="273"/>
      <c r="F96" s="273"/>
      <c r="G96" s="206" t="s">
        <v>143</v>
      </c>
      <c r="H96" s="202" t="s">
        <v>502</v>
      </c>
      <c r="I96" s="202" t="s">
        <v>1041</v>
      </c>
      <c r="J96" s="203" t="s">
        <v>503</v>
      </c>
      <c r="K96" s="203" t="s">
        <v>1042</v>
      </c>
      <c r="L96" s="203" t="s">
        <v>1042</v>
      </c>
      <c r="M96" s="203" t="s">
        <v>1043</v>
      </c>
      <c r="N96" s="180">
        <v>2</v>
      </c>
      <c r="O96" s="180">
        <v>3</v>
      </c>
      <c r="P96" s="181">
        <f t="shared" si="10"/>
        <v>6</v>
      </c>
      <c r="Q96" s="182" t="str">
        <f t="shared" si="6"/>
        <v>Medio</v>
      </c>
      <c r="R96" s="183">
        <v>10</v>
      </c>
      <c r="S96" s="181">
        <f t="shared" si="7"/>
        <v>60</v>
      </c>
      <c r="T96" s="181" t="str">
        <f t="shared" si="8"/>
        <v>III</v>
      </c>
      <c r="U96" s="232" t="str">
        <f t="shared" si="9"/>
        <v>ACEPTABLE, MEJORAL EL CONTROL EXISTENTE</v>
      </c>
      <c r="V96" s="185">
        <v>15</v>
      </c>
      <c r="W96" s="202" t="s">
        <v>257</v>
      </c>
      <c r="X96" s="202" t="s">
        <v>1042</v>
      </c>
      <c r="Y96" s="202" t="s">
        <v>504</v>
      </c>
      <c r="Z96" s="202" t="s">
        <v>1042</v>
      </c>
      <c r="AA96" s="202" t="s">
        <v>1198</v>
      </c>
    </row>
    <row r="97" spans="1:27" ht="90" customHeight="1">
      <c r="A97" s="196"/>
      <c r="B97" s="273"/>
      <c r="C97" s="273"/>
      <c r="D97" s="273"/>
      <c r="E97" s="273"/>
      <c r="F97" s="273"/>
      <c r="G97" s="206" t="s">
        <v>143</v>
      </c>
      <c r="H97" s="202" t="s">
        <v>505</v>
      </c>
      <c r="I97" s="202" t="s">
        <v>997</v>
      </c>
      <c r="J97" s="203" t="s">
        <v>506</v>
      </c>
      <c r="K97" s="203" t="s">
        <v>146</v>
      </c>
      <c r="L97" s="203" t="s">
        <v>146</v>
      </c>
      <c r="M97" s="203" t="s">
        <v>1044</v>
      </c>
      <c r="N97" s="180">
        <v>2</v>
      </c>
      <c r="O97" s="180">
        <v>2</v>
      </c>
      <c r="P97" s="181">
        <f t="shared" si="10"/>
        <v>4</v>
      </c>
      <c r="Q97" s="182" t="str">
        <f t="shared" si="6"/>
        <v>Bajo</v>
      </c>
      <c r="R97" s="183">
        <v>25</v>
      </c>
      <c r="S97" s="181">
        <f t="shared" si="7"/>
        <v>100</v>
      </c>
      <c r="T97" s="181" t="str">
        <f t="shared" si="8"/>
        <v>III</v>
      </c>
      <c r="U97" s="232" t="str">
        <f t="shared" si="9"/>
        <v>ACEPTABLE, MEJORAL EL CONTROL EXISTENTE</v>
      </c>
      <c r="V97" s="185">
        <v>15</v>
      </c>
      <c r="W97" s="202" t="s">
        <v>501</v>
      </c>
      <c r="X97" s="202" t="s">
        <v>1042</v>
      </c>
      <c r="Y97" s="202" t="s">
        <v>1042</v>
      </c>
      <c r="Z97" s="202" t="s">
        <v>1042</v>
      </c>
      <c r="AA97" s="202" t="s">
        <v>1197</v>
      </c>
    </row>
    <row r="98" spans="1:27" ht="90" customHeight="1">
      <c r="A98" s="196"/>
      <c r="B98" s="273"/>
      <c r="C98" s="273"/>
      <c r="D98" s="273"/>
      <c r="E98" s="273"/>
      <c r="F98" s="273"/>
      <c r="G98" s="206" t="s">
        <v>143</v>
      </c>
      <c r="H98" s="202" t="s">
        <v>507</v>
      </c>
      <c r="I98" s="202" t="s">
        <v>1045</v>
      </c>
      <c r="J98" s="203" t="s">
        <v>508</v>
      </c>
      <c r="K98" s="203" t="s">
        <v>146</v>
      </c>
      <c r="L98" s="203" t="s">
        <v>146</v>
      </c>
      <c r="M98" s="203" t="s">
        <v>1044</v>
      </c>
      <c r="N98" s="180">
        <v>2</v>
      </c>
      <c r="O98" s="180">
        <v>2</v>
      </c>
      <c r="P98" s="181">
        <f t="shared" si="10"/>
        <v>4</v>
      </c>
      <c r="Q98" s="182" t="str">
        <f t="shared" si="6"/>
        <v>Bajo</v>
      </c>
      <c r="R98" s="183">
        <v>25</v>
      </c>
      <c r="S98" s="181">
        <f t="shared" si="7"/>
        <v>100</v>
      </c>
      <c r="T98" s="181" t="str">
        <f t="shared" si="8"/>
        <v>III</v>
      </c>
      <c r="U98" s="232" t="str">
        <f t="shared" si="9"/>
        <v>ACEPTABLE, MEJORAL EL CONTROL EXISTENTE</v>
      </c>
      <c r="V98" s="185">
        <v>15</v>
      </c>
      <c r="W98" s="202" t="s">
        <v>501</v>
      </c>
      <c r="X98" s="202" t="s">
        <v>1042</v>
      </c>
      <c r="Y98" s="202" t="s">
        <v>1042</v>
      </c>
      <c r="Z98" s="202" t="s">
        <v>1042</v>
      </c>
      <c r="AA98" s="202" t="s">
        <v>1197</v>
      </c>
    </row>
    <row r="99" spans="1:27" ht="108" customHeight="1">
      <c r="A99" s="196"/>
      <c r="B99" s="273"/>
      <c r="C99" s="254" t="s">
        <v>663</v>
      </c>
      <c r="D99" s="254" t="s">
        <v>664</v>
      </c>
      <c r="E99" s="254" t="s">
        <v>665</v>
      </c>
      <c r="F99" s="254" t="s">
        <v>389</v>
      </c>
      <c r="G99" s="206" t="s">
        <v>142</v>
      </c>
      <c r="H99" s="202" t="s">
        <v>1025</v>
      </c>
      <c r="I99" s="202" t="s">
        <v>1026</v>
      </c>
      <c r="J99" s="203" t="s">
        <v>259</v>
      </c>
      <c r="K99" s="203" t="s">
        <v>146</v>
      </c>
      <c r="L99" s="203" t="s">
        <v>146</v>
      </c>
      <c r="M99" s="203" t="s">
        <v>482</v>
      </c>
      <c r="N99" s="180">
        <v>2</v>
      </c>
      <c r="O99" s="180">
        <v>2</v>
      </c>
      <c r="P99" s="181">
        <f t="shared" si="10"/>
        <v>4</v>
      </c>
      <c r="Q99" s="182" t="str">
        <f t="shared" si="6"/>
        <v>Bajo</v>
      </c>
      <c r="R99" s="183">
        <v>25</v>
      </c>
      <c r="S99" s="181">
        <f t="shared" si="7"/>
        <v>100</v>
      </c>
      <c r="T99" s="181" t="str">
        <f t="shared" si="8"/>
        <v>III</v>
      </c>
      <c r="U99" s="232" t="str">
        <f t="shared" si="9"/>
        <v>ACEPTABLE, MEJORAL EL CONTROL EXISTENTE</v>
      </c>
      <c r="V99" s="185">
        <v>1</v>
      </c>
      <c r="W99" s="202" t="s">
        <v>483</v>
      </c>
      <c r="X99" s="202" t="s">
        <v>1042</v>
      </c>
      <c r="Y99" s="202" t="s">
        <v>1042</v>
      </c>
      <c r="Z99" s="202" t="s">
        <v>1042</v>
      </c>
      <c r="AA99" s="202" t="s">
        <v>1314</v>
      </c>
    </row>
    <row r="100" spans="1:27" ht="90" customHeight="1">
      <c r="A100" s="196"/>
      <c r="B100" s="273"/>
      <c r="C100" s="254"/>
      <c r="D100" s="254"/>
      <c r="E100" s="254"/>
      <c r="F100" s="254"/>
      <c r="G100" s="206" t="s">
        <v>143</v>
      </c>
      <c r="H100" s="202" t="s">
        <v>484</v>
      </c>
      <c r="I100" s="202" t="s">
        <v>1027</v>
      </c>
      <c r="J100" s="203" t="s">
        <v>260</v>
      </c>
      <c r="K100" s="203" t="s">
        <v>146</v>
      </c>
      <c r="L100" s="203" t="s">
        <v>146</v>
      </c>
      <c r="M100" s="203" t="s">
        <v>1028</v>
      </c>
      <c r="N100" s="180">
        <v>2</v>
      </c>
      <c r="O100" s="180">
        <v>2</v>
      </c>
      <c r="P100" s="181">
        <f t="shared" si="10"/>
        <v>4</v>
      </c>
      <c r="Q100" s="182" t="str">
        <f t="shared" si="6"/>
        <v>Bajo</v>
      </c>
      <c r="R100" s="183">
        <v>25</v>
      </c>
      <c r="S100" s="181">
        <f t="shared" si="7"/>
        <v>100</v>
      </c>
      <c r="T100" s="181" t="str">
        <f t="shared" si="8"/>
        <v>III</v>
      </c>
      <c r="U100" s="232" t="str">
        <f t="shared" si="9"/>
        <v>ACEPTABLE, MEJORAL EL CONTROL EXISTENTE</v>
      </c>
      <c r="V100" s="185">
        <v>1</v>
      </c>
      <c r="W100" s="202" t="s">
        <v>485</v>
      </c>
      <c r="X100" s="202" t="s">
        <v>1042</v>
      </c>
      <c r="Y100" s="202" t="s">
        <v>1042</v>
      </c>
      <c r="Z100" s="202" t="s">
        <v>1042</v>
      </c>
      <c r="AA100" s="202" t="s">
        <v>1310</v>
      </c>
    </row>
    <row r="101" spans="1:27" ht="90" customHeight="1">
      <c r="A101" s="196"/>
      <c r="B101" s="273"/>
      <c r="C101" s="254"/>
      <c r="D101" s="254"/>
      <c r="E101" s="254"/>
      <c r="F101" s="254"/>
      <c r="G101" s="206" t="s">
        <v>143</v>
      </c>
      <c r="H101" s="202" t="s">
        <v>266</v>
      </c>
      <c r="I101" s="202" t="s">
        <v>486</v>
      </c>
      <c r="J101" s="202" t="s">
        <v>999</v>
      </c>
      <c r="K101" s="202" t="s">
        <v>156</v>
      </c>
      <c r="L101" s="202" t="s">
        <v>146</v>
      </c>
      <c r="M101" s="202" t="s">
        <v>1029</v>
      </c>
      <c r="N101" s="180">
        <v>2</v>
      </c>
      <c r="O101" s="180">
        <v>3</v>
      </c>
      <c r="P101" s="181">
        <f t="shared" si="10"/>
        <v>6</v>
      </c>
      <c r="Q101" s="182" t="str">
        <f t="shared" si="6"/>
        <v>Medio</v>
      </c>
      <c r="R101" s="183">
        <v>25</v>
      </c>
      <c r="S101" s="181">
        <f t="shared" si="7"/>
        <v>150</v>
      </c>
      <c r="T101" s="181" t="str">
        <f t="shared" si="8"/>
        <v>II</v>
      </c>
      <c r="U101" s="184" t="str">
        <f t="shared" si="9"/>
        <v>NO ACEPTABLE O ACEPTABLE CON CONTROL ESPECIFICO</v>
      </c>
      <c r="V101" s="185">
        <v>1</v>
      </c>
      <c r="W101" s="202" t="s">
        <v>487</v>
      </c>
      <c r="X101" s="202" t="s">
        <v>1042</v>
      </c>
      <c r="Y101" s="202" t="s">
        <v>1042</v>
      </c>
      <c r="Z101" s="202" t="s">
        <v>1042</v>
      </c>
      <c r="AA101" s="202" t="s">
        <v>1304</v>
      </c>
    </row>
    <row r="102" spans="1:27" ht="90" customHeight="1">
      <c r="A102" s="196"/>
      <c r="B102" s="273"/>
      <c r="C102" s="254"/>
      <c r="D102" s="254"/>
      <c r="E102" s="254"/>
      <c r="F102" s="254"/>
      <c r="G102" s="206" t="s">
        <v>143</v>
      </c>
      <c r="H102" s="202" t="s">
        <v>1046</v>
      </c>
      <c r="I102" s="202" t="s">
        <v>1047</v>
      </c>
      <c r="J102" s="203" t="s">
        <v>256</v>
      </c>
      <c r="K102" s="203" t="s">
        <v>509</v>
      </c>
      <c r="L102" s="203" t="s">
        <v>146</v>
      </c>
      <c r="M102" s="203" t="s">
        <v>510</v>
      </c>
      <c r="N102" s="180">
        <v>2</v>
      </c>
      <c r="O102" s="180">
        <v>2</v>
      </c>
      <c r="P102" s="181">
        <f t="shared" si="10"/>
        <v>4</v>
      </c>
      <c r="Q102" s="182" t="str">
        <f t="shared" si="6"/>
        <v>Bajo</v>
      </c>
      <c r="R102" s="183">
        <v>25</v>
      </c>
      <c r="S102" s="181">
        <f t="shared" si="7"/>
        <v>100</v>
      </c>
      <c r="T102" s="181" t="str">
        <f t="shared" si="8"/>
        <v>III</v>
      </c>
      <c r="U102" s="232" t="str">
        <f t="shared" si="9"/>
        <v>ACEPTABLE, MEJORAL EL CONTROL EXISTENTE</v>
      </c>
      <c r="V102" s="185">
        <v>1</v>
      </c>
      <c r="W102" s="202" t="s">
        <v>257</v>
      </c>
      <c r="X102" s="202" t="s">
        <v>1042</v>
      </c>
      <c r="Y102" s="202" t="s">
        <v>511</v>
      </c>
      <c r="Z102" s="202" t="s">
        <v>1042</v>
      </c>
      <c r="AA102" s="202" t="s">
        <v>1199</v>
      </c>
    </row>
    <row r="103" spans="1:27" ht="90" customHeight="1">
      <c r="A103" s="196"/>
      <c r="B103" s="273"/>
      <c r="C103" s="254"/>
      <c r="D103" s="254"/>
      <c r="E103" s="254"/>
      <c r="F103" s="254"/>
      <c r="G103" s="206" t="s">
        <v>143</v>
      </c>
      <c r="H103" s="202" t="s">
        <v>267</v>
      </c>
      <c r="I103" s="202" t="s">
        <v>1030</v>
      </c>
      <c r="J103" s="203" t="s">
        <v>1031</v>
      </c>
      <c r="K103" s="203" t="s">
        <v>146</v>
      </c>
      <c r="L103" s="203" t="s">
        <v>146</v>
      </c>
      <c r="M103" s="203" t="s">
        <v>1032</v>
      </c>
      <c r="N103" s="180">
        <v>2</v>
      </c>
      <c r="O103" s="180">
        <v>2</v>
      </c>
      <c r="P103" s="181">
        <f t="shared" si="10"/>
        <v>4</v>
      </c>
      <c r="Q103" s="182" t="str">
        <f t="shared" si="6"/>
        <v>Bajo</v>
      </c>
      <c r="R103" s="183">
        <v>25</v>
      </c>
      <c r="S103" s="181">
        <f t="shared" si="7"/>
        <v>100</v>
      </c>
      <c r="T103" s="181" t="str">
        <f t="shared" si="8"/>
        <v>III</v>
      </c>
      <c r="U103" s="232" t="str">
        <f t="shared" si="9"/>
        <v>ACEPTABLE, MEJORAL EL CONTROL EXISTENTE</v>
      </c>
      <c r="V103" s="185">
        <v>1</v>
      </c>
      <c r="W103" s="202" t="s">
        <v>488</v>
      </c>
      <c r="X103" s="202" t="s">
        <v>1042</v>
      </c>
      <c r="Y103" s="202" t="s">
        <v>1042</v>
      </c>
      <c r="Z103" s="202" t="s">
        <v>1042</v>
      </c>
      <c r="AA103" s="202" t="s">
        <v>1304</v>
      </c>
    </row>
    <row r="104" spans="1:27" ht="130.5" customHeight="1">
      <c r="A104" s="196"/>
      <c r="B104" s="273"/>
      <c r="C104" s="254"/>
      <c r="D104" s="254"/>
      <c r="E104" s="254"/>
      <c r="F104" s="254"/>
      <c r="G104" s="206" t="s">
        <v>143</v>
      </c>
      <c r="H104" s="202" t="s">
        <v>1048</v>
      </c>
      <c r="I104" s="202" t="s">
        <v>489</v>
      </c>
      <c r="J104" s="203" t="s">
        <v>1031</v>
      </c>
      <c r="K104" s="203" t="s">
        <v>146</v>
      </c>
      <c r="L104" s="203" t="s">
        <v>146</v>
      </c>
      <c r="M104" s="203" t="s">
        <v>1032</v>
      </c>
      <c r="N104" s="180">
        <v>2</v>
      </c>
      <c r="O104" s="180">
        <v>2</v>
      </c>
      <c r="P104" s="181">
        <f t="shared" si="10"/>
        <v>4</v>
      </c>
      <c r="Q104" s="182" t="str">
        <f t="shared" si="6"/>
        <v>Bajo</v>
      </c>
      <c r="R104" s="183">
        <v>25</v>
      </c>
      <c r="S104" s="181">
        <f t="shared" si="7"/>
        <v>100</v>
      </c>
      <c r="T104" s="181" t="str">
        <f t="shared" si="8"/>
        <v>III</v>
      </c>
      <c r="U104" s="184" t="str">
        <f>IF(T104="I","NO ACEPTABLE",IF(T104="II","NO ACEPTABLE O ACEPTABLE CON CONTROL ESPECIFICO",IF(T104="III","ACEPTABLE, MEJORAR EL CONTROL EXISTENTE",IF(T104="IV","ACEPTABLE, NO INTEVENIR"," "))))</f>
        <v>ACEPTABLE, MEJORAR EL CONTROL EXISTENTE</v>
      </c>
      <c r="V104" s="185">
        <v>1</v>
      </c>
      <c r="W104" s="202" t="s">
        <v>490</v>
      </c>
      <c r="X104" s="202" t="s">
        <v>491</v>
      </c>
      <c r="Y104" s="202" t="s">
        <v>1042</v>
      </c>
      <c r="Z104" s="202" t="s">
        <v>1042</v>
      </c>
      <c r="AA104" s="202" t="s">
        <v>1195</v>
      </c>
    </row>
    <row r="105" spans="1:27" ht="129.75" customHeight="1">
      <c r="A105" s="196"/>
      <c r="B105" s="273"/>
      <c r="C105" s="254"/>
      <c r="D105" s="254"/>
      <c r="E105" s="254"/>
      <c r="F105" s="254"/>
      <c r="G105" s="206" t="s">
        <v>142</v>
      </c>
      <c r="H105" s="202" t="s">
        <v>512</v>
      </c>
      <c r="I105" s="202" t="s">
        <v>1034</v>
      </c>
      <c r="J105" s="203" t="s">
        <v>270</v>
      </c>
      <c r="K105" s="203" t="s">
        <v>177</v>
      </c>
      <c r="L105" s="203" t="s">
        <v>146</v>
      </c>
      <c r="M105" s="203" t="s">
        <v>1049</v>
      </c>
      <c r="N105" s="180">
        <v>2</v>
      </c>
      <c r="O105" s="180">
        <v>2</v>
      </c>
      <c r="P105" s="181">
        <f t="shared" si="10"/>
        <v>4</v>
      </c>
      <c r="Q105" s="182" t="str">
        <f t="shared" si="6"/>
        <v>Bajo</v>
      </c>
      <c r="R105" s="183">
        <v>25</v>
      </c>
      <c r="S105" s="181">
        <f t="shared" si="7"/>
        <v>100</v>
      </c>
      <c r="T105" s="181" t="str">
        <f t="shared" si="8"/>
        <v>III</v>
      </c>
      <c r="U105" s="232" t="str">
        <f t="shared" ref="U105:U107" si="11">IF(T105="I","NO ACEPTABLE",IF(T105="II","NO ACEPTABLE O ACEPTABLE CON CONTROL ESPECIFICO",IF(T105="III","ACEPTABLE, MEJORAL EL CONTROL EXISTENTE",IF(T105="IV","ACEPTABLE, NO INTEVENIR"," "))))</f>
        <v>ACEPTABLE, MEJORAL EL CONTROL EXISTENTE</v>
      </c>
      <c r="V105" s="185">
        <v>1</v>
      </c>
      <c r="W105" s="202" t="s">
        <v>513</v>
      </c>
      <c r="X105" s="202" t="s">
        <v>1042</v>
      </c>
      <c r="Y105" s="202" t="s">
        <v>1042</v>
      </c>
      <c r="Z105" s="202" t="s">
        <v>1042</v>
      </c>
      <c r="AA105" s="202" t="s">
        <v>1315</v>
      </c>
    </row>
    <row r="106" spans="1:27" ht="105" customHeight="1">
      <c r="A106" s="196"/>
      <c r="B106" s="273"/>
      <c r="C106" s="254"/>
      <c r="D106" s="254"/>
      <c r="E106" s="254"/>
      <c r="F106" s="254"/>
      <c r="G106" s="206" t="s">
        <v>143</v>
      </c>
      <c r="H106" s="202" t="s">
        <v>277</v>
      </c>
      <c r="I106" s="202" t="s">
        <v>1036</v>
      </c>
      <c r="J106" s="203" t="s">
        <v>278</v>
      </c>
      <c r="K106" s="203" t="s">
        <v>146</v>
      </c>
      <c r="L106" s="203" t="s">
        <v>146</v>
      </c>
      <c r="M106" s="203" t="s">
        <v>1296</v>
      </c>
      <c r="N106" s="180">
        <v>2</v>
      </c>
      <c r="O106" s="180">
        <v>2</v>
      </c>
      <c r="P106" s="181">
        <f t="shared" si="10"/>
        <v>4</v>
      </c>
      <c r="Q106" s="182" t="str">
        <f t="shared" si="6"/>
        <v>Bajo</v>
      </c>
      <c r="R106" s="183">
        <v>25</v>
      </c>
      <c r="S106" s="181">
        <f t="shared" si="7"/>
        <v>100</v>
      </c>
      <c r="T106" s="181" t="str">
        <f t="shared" si="8"/>
        <v>III</v>
      </c>
      <c r="U106" s="232" t="str">
        <f t="shared" si="11"/>
        <v>ACEPTABLE, MEJORAL EL CONTROL EXISTENTE</v>
      </c>
      <c r="V106" s="185">
        <v>1</v>
      </c>
      <c r="W106" s="202" t="s">
        <v>279</v>
      </c>
      <c r="X106" s="202" t="s">
        <v>1042</v>
      </c>
      <c r="Y106" s="202" t="s">
        <v>1042</v>
      </c>
      <c r="Z106" s="202" t="s">
        <v>1042</v>
      </c>
      <c r="AA106" s="202" t="s">
        <v>1200</v>
      </c>
    </row>
    <row r="107" spans="1:27" ht="90" customHeight="1">
      <c r="A107" s="196"/>
      <c r="B107" s="273"/>
      <c r="C107" s="254"/>
      <c r="D107" s="254"/>
      <c r="E107" s="254"/>
      <c r="F107" s="254"/>
      <c r="G107" s="206" t="s">
        <v>142</v>
      </c>
      <c r="H107" s="202" t="s">
        <v>498</v>
      </c>
      <c r="I107" s="202" t="s">
        <v>1037</v>
      </c>
      <c r="J107" s="203" t="s">
        <v>273</v>
      </c>
      <c r="K107" s="203"/>
      <c r="L107" s="203" t="s">
        <v>274</v>
      </c>
      <c r="M107" s="203" t="s">
        <v>1038</v>
      </c>
      <c r="N107" s="180">
        <v>2</v>
      </c>
      <c r="O107" s="180">
        <v>2</v>
      </c>
      <c r="P107" s="181">
        <f t="shared" si="10"/>
        <v>4</v>
      </c>
      <c r="Q107" s="182" t="str">
        <f t="shared" si="6"/>
        <v>Bajo</v>
      </c>
      <c r="R107" s="183">
        <v>25</v>
      </c>
      <c r="S107" s="181">
        <f t="shared" si="7"/>
        <v>100</v>
      </c>
      <c r="T107" s="181" t="str">
        <f t="shared" si="8"/>
        <v>III</v>
      </c>
      <c r="U107" s="232" t="str">
        <f t="shared" si="11"/>
        <v>ACEPTABLE, MEJORAL EL CONTROL EXISTENTE</v>
      </c>
      <c r="V107" s="185">
        <v>1</v>
      </c>
      <c r="W107" s="202" t="s">
        <v>499</v>
      </c>
      <c r="X107" s="202" t="s">
        <v>1042</v>
      </c>
      <c r="Y107" s="202" t="s">
        <v>1042</v>
      </c>
      <c r="Z107" s="202" t="s">
        <v>1042</v>
      </c>
      <c r="AA107" s="202" t="s">
        <v>1196</v>
      </c>
    </row>
    <row r="108" spans="1:27" ht="150">
      <c r="A108" s="196"/>
      <c r="B108" s="273"/>
      <c r="C108" s="254"/>
      <c r="D108" s="254"/>
      <c r="E108" s="254"/>
      <c r="F108" s="254"/>
      <c r="G108" s="206" t="s">
        <v>142</v>
      </c>
      <c r="H108" s="202" t="s">
        <v>280</v>
      </c>
      <c r="I108" s="202" t="s">
        <v>1036</v>
      </c>
      <c r="J108" s="203" t="s">
        <v>1039</v>
      </c>
      <c r="K108" s="203" t="s">
        <v>146</v>
      </c>
      <c r="L108" s="203" t="s">
        <v>146</v>
      </c>
      <c r="M108" s="203" t="s">
        <v>1050</v>
      </c>
      <c r="N108" s="180">
        <v>2</v>
      </c>
      <c r="O108" s="180">
        <v>2</v>
      </c>
      <c r="P108" s="181">
        <f>N108*O108</f>
        <v>4</v>
      </c>
      <c r="Q108" s="182" t="str">
        <f>IF(AND(P108&gt;=24,P108&lt;=40),"Muy Alto",IF(AND(20&gt;=P108,10&lt;=P108),"Alto",IF(AND(8&gt;=P108,6&lt;=P108),"Medio",IF(P108&lt;=4,"Bajo","-"))))</f>
        <v>Bajo</v>
      </c>
      <c r="R108" s="183">
        <v>60</v>
      </c>
      <c r="S108" s="181">
        <f>(R108*P108)</f>
        <v>240</v>
      </c>
      <c r="T108" s="181" t="str">
        <f>IF(S108&gt;600,"I",IF(S108&gt;=150,"II",IF(S108&gt;=40,"III",IF(S108&gt;=20,"IV"))))</f>
        <v>II</v>
      </c>
      <c r="U108" s="184" t="str">
        <f>IF(T108="I","NO ACEPTABLE",IF(T108="II","NO ACEPTABLE O ACEPTABLE CON CONTROL ESPECIFICO",IF(T108="III","ACEPTABLE, MEJORAL EL CONTROL EXISTENTE",IF(T108="IV","ACEPTABLE, NO INTEVENIR"," "))))</f>
        <v>NO ACEPTABLE O ACEPTABLE CON CONTROL ESPECIFICO</v>
      </c>
      <c r="V108" s="185">
        <v>1</v>
      </c>
      <c r="W108" s="202" t="s">
        <v>514</v>
      </c>
      <c r="X108" s="202" t="s">
        <v>1042</v>
      </c>
      <c r="Y108" s="202" t="s">
        <v>1042</v>
      </c>
      <c r="Z108" s="202" t="s">
        <v>1042</v>
      </c>
      <c r="AA108" s="202" t="s">
        <v>1316</v>
      </c>
    </row>
    <row r="109" spans="1:27" ht="192.75" customHeight="1">
      <c r="A109" s="196"/>
      <c r="B109" s="273"/>
      <c r="C109" s="254"/>
      <c r="D109" s="254"/>
      <c r="E109" s="254"/>
      <c r="F109" s="254"/>
      <c r="G109" s="206" t="s">
        <v>142</v>
      </c>
      <c r="H109" s="202" t="s">
        <v>268</v>
      </c>
      <c r="I109" s="202" t="s">
        <v>1051</v>
      </c>
      <c r="J109" s="203" t="s">
        <v>269</v>
      </c>
      <c r="K109" s="203" t="s">
        <v>146</v>
      </c>
      <c r="L109" s="203" t="s">
        <v>146</v>
      </c>
      <c r="M109" s="203" t="s">
        <v>1052</v>
      </c>
      <c r="N109" s="180">
        <v>2</v>
      </c>
      <c r="O109" s="180">
        <v>4</v>
      </c>
      <c r="P109" s="181">
        <f t="shared" ref="P109:P112" si="12">N109*O109</f>
        <v>8</v>
      </c>
      <c r="Q109" s="182" t="str">
        <f t="shared" ref="Q109:Q112" si="13">IF(AND(P109&gt;=24,P109&lt;=40),"Muy Alto",IF(AND(20&gt;=P109,10&lt;=P109),"Alto",IF(AND(8&gt;=P109,6&lt;=P109),"Medio",IF(P109&lt;=4,"Bajo","-"))))</f>
        <v>Medio</v>
      </c>
      <c r="R109" s="183">
        <v>10</v>
      </c>
      <c r="S109" s="181">
        <f t="shared" ref="S109:S112" si="14">(R109*P109)</f>
        <v>80</v>
      </c>
      <c r="T109" s="181" t="str">
        <f t="shared" ref="T109:T112" si="15">IF(S109&gt;600,"I",IF(S109&gt;=150,"II",IF(S109&gt;=40,"III",IF(S109&gt;=20,"IV"))))</f>
        <v>III</v>
      </c>
      <c r="U109" s="184" t="str">
        <f>IF(T109="I","NO ACEPTABLE",IF(T109="II","NO ACEPTABLE O ACEPTABLE CON CONTROL ESPECIFICO",IF(T109="III","ACEPTABLE, MEJORAR EL CONTROL EXISTENTE",IF(T109="IV","ACEPTABLE, NO INTEVENIR"," "))))</f>
        <v>ACEPTABLE, MEJORAR EL CONTROL EXISTENTE</v>
      </c>
      <c r="V109" s="185">
        <v>1</v>
      </c>
      <c r="W109" s="202" t="s">
        <v>490</v>
      </c>
      <c r="X109" s="202" t="s">
        <v>491</v>
      </c>
      <c r="Y109" s="202" t="s">
        <v>1042</v>
      </c>
      <c r="Z109" s="202" t="s">
        <v>1042</v>
      </c>
      <c r="AA109" s="202" t="s">
        <v>1305</v>
      </c>
    </row>
    <row r="110" spans="1:27" ht="90" customHeight="1">
      <c r="A110" s="196"/>
      <c r="B110" s="273"/>
      <c r="C110" s="254"/>
      <c r="D110" s="254"/>
      <c r="E110" s="254"/>
      <c r="F110" s="254"/>
      <c r="G110" s="206" t="s">
        <v>143</v>
      </c>
      <c r="H110" s="202" t="s">
        <v>281</v>
      </c>
      <c r="I110" s="202" t="s">
        <v>1041</v>
      </c>
      <c r="J110" s="203" t="s">
        <v>503</v>
      </c>
      <c r="K110" s="203" t="s">
        <v>1042</v>
      </c>
      <c r="L110" s="203" t="s">
        <v>1042</v>
      </c>
      <c r="M110" s="203" t="s">
        <v>1043</v>
      </c>
      <c r="N110" s="180">
        <v>2</v>
      </c>
      <c r="O110" s="180">
        <v>2</v>
      </c>
      <c r="P110" s="181">
        <f t="shared" si="12"/>
        <v>4</v>
      </c>
      <c r="Q110" s="182" t="str">
        <f t="shared" si="13"/>
        <v>Bajo</v>
      </c>
      <c r="R110" s="183">
        <v>19</v>
      </c>
      <c r="S110" s="181">
        <f t="shared" si="14"/>
        <v>76</v>
      </c>
      <c r="T110" s="181" t="str">
        <f t="shared" si="15"/>
        <v>III</v>
      </c>
      <c r="U110" s="232" t="str">
        <f t="shared" ref="U110:U112" si="16">IF(T110="I","NO ACEPTABLE",IF(T110="II","NO ACEPTABLE O ACEPTABLE CON CONTROL ESPECIFICO",IF(T110="III","ACEPTABLE, MEJORAL EL CONTROL EXISTENTE",IF(T110="IV","ACEPTABLE, NO INTEVENIR"," "))))</f>
        <v>ACEPTABLE, MEJORAL EL CONTROL EXISTENTE</v>
      </c>
      <c r="V110" s="185">
        <v>1</v>
      </c>
      <c r="W110" s="202" t="s">
        <v>515</v>
      </c>
      <c r="X110" s="202" t="s">
        <v>1042</v>
      </c>
      <c r="Y110" s="202"/>
      <c r="Z110" s="202" t="s">
        <v>516</v>
      </c>
      <c r="AA110" s="202" t="s">
        <v>1198</v>
      </c>
    </row>
    <row r="111" spans="1:27" ht="90" customHeight="1">
      <c r="A111" s="196"/>
      <c r="B111" s="273"/>
      <c r="C111" s="254"/>
      <c r="D111" s="254"/>
      <c r="E111" s="254"/>
      <c r="F111" s="254"/>
      <c r="G111" s="206" t="s">
        <v>143</v>
      </c>
      <c r="H111" s="202" t="s">
        <v>505</v>
      </c>
      <c r="I111" s="202" t="s">
        <v>1053</v>
      </c>
      <c r="J111" s="202" t="s">
        <v>1054</v>
      </c>
      <c r="K111" s="203" t="s">
        <v>146</v>
      </c>
      <c r="L111" s="203" t="s">
        <v>146</v>
      </c>
      <c r="M111" s="203" t="s">
        <v>1043</v>
      </c>
      <c r="N111" s="180">
        <v>2</v>
      </c>
      <c r="O111" s="180">
        <v>2</v>
      </c>
      <c r="P111" s="181">
        <f t="shared" si="12"/>
        <v>4</v>
      </c>
      <c r="Q111" s="182" t="str">
        <f t="shared" si="13"/>
        <v>Bajo</v>
      </c>
      <c r="R111" s="183">
        <v>28</v>
      </c>
      <c r="S111" s="181">
        <f t="shared" si="14"/>
        <v>112</v>
      </c>
      <c r="T111" s="181" t="str">
        <f t="shared" si="15"/>
        <v>III</v>
      </c>
      <c r="U111" s="232" t="str">
        <f t="shared" si="16"/>
        <v>ACEPTABLE, MEJORAL EL CONTROL EXISTENTE</v>
      </c>
      <c r="V111" s="185">
        <v>1</v>
      </c>
      <c r="W111" s="202" t="s">
        <v>501</v>
      </c>
      <c r="X111" s="202" t="s">
        <v>1042</v>
      </c>
      <c r="Y111" s="202" t="s">
        <v>1042</v>
      </c>
      <c r="Z111" s="202" t="s">
        <v>1042</v>
      </c>
      <c r="AA111" s="202" t="s">
        <v>1197</v>
      </c>
    </row>
    <row r="112" spans="1:27" ht="90" customHeight="1">
      <c r="A112" s="196"/>
      <c r="B112" s="273"/>
      <c r="C112" s="254"/>
      <c r="D112" s="254"/>
      <c r="E112" s="254"/>
      <c r="F112" s="254"/>
      <c r="G112" s="206" t="s">
        <v>143</v>
      </c>
      <c r="H112" s="202" t="s">
        <v>507</v>
      </c>
      <c r="I112" s="202" t="s">
        <v>1045</v>
      </c>
      <c r="J112" s="203" t="s">
        <v>508</v>
      </c>
      <c r="K112" s="203" t="s">
        <v>146</v>
      </c>
      <c r="L112" s="203" t="s">
        <v>146</v>
      </c>
      <c r="M112" s="203" t="s">
        <v>1044</v>
      </c>
      <c r="N112" s="180">
        <v>2</v>
      </c>
      <c r="O112" s="180">
        <v>2</v>
      </c>
      <c r="P112" s="181">
        <f t="shared" si="12"/>
        <v>4</v>
      </c>
      <c r="Q112" s="182" t="str">
        <f t="shared" si="13"/>
        <v>Bajo</v>
      </c>
      <c r="R112" s="183">
        <v>29</v>
      </c>
      <c r="S112" s="181">
        <f t="shared" si="14"/>
        <v>116</v>
      </c>
      <c r="T112" s="181" t="str">
        <f t="shared" si="15"/>
        <v>III</v>
      </c>
      <c r="U112" s="232" t="str">
        <f t="shared" si="16"/>
        <v>ACEPTABLE, MEJORAL EL CONTROL EXISTENTE</v>
      </c>
      <c r="V112" s="185">
        <v>15</v>
      </c>
      <c r="W112" s="202" t="s">
        <v>501</v>
      </c>
      <c r="X112" s="202" t="s">
        <v>1042</v>
      </c>
      <c r="Y112" s="202" t="s">
        <v>1042</v>
      </c>
      <c r="Z112" s="202" t="s">
        <v>1042</v>
      </c>
      <c r="AA112" s="202" t="s">
        <v>1197</v>
      </c>
    </row>
    <row r="113" spans="1:27" ht="90" customHeight="1">
      <c r="A113" s="196"/>
      <c r="B113" s="273"/>
      <c r="C113" s="251" t="s">
        <v>666</v>
      </c>
      <c r="D113" s="251" t="s">
        <v>667</v>
      </c>
      <c r="E113" s="260" t="s">
        <v>668</v>
      </c>
      <c r="F113" s="251" t="s">
        <v>669</v>
      </c>
      <c r="G113" s="260" t="s">
        <v>143</v>
      </c>
      <c r="H113" s="202" t="s">
        <v>282</v>
      </c>
      <c r="I113" s="202" t="s">
        <v>1001</v>
      </c>
      <c r="J113" s="203" t="s">
        <v>1250</v>
      </c>
      <c r="K113" s="203" t="s">
        <v>146</v>
      </c>
      <c r="L113" s="203" t="s">
        <v>146</v>
      </c>
      <c r="M113" s="203" t="s">
        <v>187</v>
      </c>
      <c r="N113" s="186">
        <v>2</v>
      </c>
      <c r="O113" s="186">
        <v>2</v>
      </c>
      <c r="P113" s="181">
        <f t="shared" si="10"/>
        <v>4</v>
      </c>
      <c r="Q113" s="182" t="str">
        <f t="shared" si="6"/>
        <v>Bajo</v>
      </c>
      <c r="R113" s="183">
        <v>25</v>
      </c>
      <c r="S113" s="181">
        <f t="shared" si="7"/>
        <v>100</v>
      </c>
      <c r="T113" s="181" t="str">
        <f t="shared" si="8"/>
        <v>III</v>
      </c>
      <c r="U113" s="232" t="str">
        <f t="shared" si="9"/>
        <v>ACEPTABLE, MEJORAL EL CONTROL EXISTENTE</v>
      </c>
      <c r="V113" s="185">
        <v>15</v>
      </c>
      <c r="W113" s="202" t="s">
        <v>1180</v>
      </c>
      <c r="X113" s="202" t="s">
        <v>169</v>
      </c>
      <c r="Y113" s="202" t="s">
        <v>146</v>
      </c>
      <c r="Z113" s="202" t="s">
        <v>165</v>
      </c>
      <c r="AA113" s="202" t="s">
        <v>283</v>
      </c>
    </row>
    <row r="114" spans="1:27" ht="90" customHeight="1">
      <c r="A114" s="196"/>
      <c r="B114" s="273"/>
      <c r="C114" s="251"/>
      <c r="D114" s="251"/>
      <c r="E114" s="260"/>
      <c r="F114" s="251"/>
      <c r="G114" s="260"/>
      <c r="H114" s="202" t="s">
        <v>284</v>
      </c>
      <c r="I114" s="202" t="s">
        <v>1003</v>
      </c>
      <c r="J114" s="203" t="s">
        <v>285</v>
      </c>
      <c r="K114" s="203" t="s">
        <v>156</v>
      </c>
      <c r="L114" s="203" t="s">
        <v>286</v>
      </c>
      <c r="M114" s="203" t="s">
        <v>287</v>
      </c>
      <c r="N114" s="180">
        <v>2</v>
      </c>
      <c r="O114" s="180">
        <v>2</v>
      </c>
      <c r="P114" s="181">
        <f t="shared" si="10"/>
        <v>4</v>
      </c>
      <c r="Q114" s="182" t="str">
        <f t="shared" si="6"/>
        <v>Bajo</v>
      </c>
      <c r="R114" s="183">
        <v>25</v>
      </c>
      <c r="S114" s="181">
        <f t="shared" si="7"/>
        <v>100</v>
      </c>
      <c r="T114" s="181" t="str">
        <f t="shared" si="8"/>
        <v>III</v>
      </c>
      <c r="U114" s="232" t="str">
        <f t="shared" si="9"/>
        <v>ACEPTABLE, MEJORAL EL CONTROL EXISTENTE</v>
      </c>
      <c r="V114" s="185">
        <v>15</v>
      </c>
      <c r="W114" s="202" t="s">
        <v>1180</v>
      </c>
      <c r="X114" s="202" t="s">
        <v>146</v>
      </c>
      <c r="Y114" s="202" t="s">
        <v>146</v>
      </c>
      <c r="Z114" s="202" t="s">
        <v>165</v>
      </c>
      <c r="AA114" s="202" t="s">
        <v>182</v>
      </c>
    </row>
    <row r="115" spans="1:27" ht="90" customHeight="1">
      <c r="A115" s="196"/>
      <c r="B115" s="273"/>
      <c r="C115" s="251"/>
      <c r="D115" s="251"/>
      <c r="E115" s="260"/>
      <c r="F115" s="251"/>
      <c r="G115" s="260"/>
      <c r="H115" s="202" t="s">
        <v>288</v>
      </c>
      <c r="I115" s="202" t="s">
        <v>1023</v>
      </c>
      <c r="J115" s="203" t="s">
        <v>285</v>
      </c>
      <c r="K115" s="202" t="s">
        <v>246</v>
      </c>
      <c r="L115" s="203" t="s">
        <v>289</v>
      </c>
      <c r="M115" s="203" t="s">
        <v>247</v>
      </c>
      <c r="N115" s="180">
        <v>2</v>
      </c>
      <c r="O115" s="180">
        <v>2</v>
      </c>
      <c r="P115" s="181">
        <f t="shared" si="10"/>
        <v>4</v>
      </c>
      <c r="Q115" s="182" t="str">
        <f t="shared" si="6"/>
        <v>Bajo</v>
      </c>
      <c r="R115" s="183">
        <v>25</v>
      </c>
      <c r="S115" s="181">
        <f t="shared" si="7"/>
        <v>100</v>
      </c>
      <c r="T115" s="181" t="str">
        <f t="shared" si="8"/>
        <v>III</v>
      </c>
      <c r="U115" s="232" t="str">
        <f t="shared" si="9"/>
        <v>ACEPTABLE, MEJORAL EL CONTROL EXISTENTE</v>
      </c>
      <c r="V115" s="185">
        <v>15</v>
      </c>
      <c r="W115" s="202" t="s">
        <v>290</v>
      </c>
      <c r="X115" s="202" t="s">
        <v>291</v>
      </c>
      <c r="Y115" s="202" t="s">
        <v>146</v>
      </c>
      <c r="Z115" s="202" t="s">
        <v>146</v>
      </c>
      <c r="AA115" s="202" t="s">
        <v>146</v>
      </c>
    </row>
    <row r="116" spans="1:27" ht="90" customHeight="1">
      <c r="A116" s="196"/>
      <c r="B116" s="273"/>
      <c r="C116" s="251" t="s">
        <v>670</v>
      </c>
      <c r="D116" s="251" t="s">
        <v>671</v>
      </c>
      <c r="E116" s="260" t="s">
        <v>672</v>
      </c>
      <c r="F116" s="251" t="s">
        <v>673</v>
      </c>
      <c r="G116" s="206" t="s">
        <v>143</v>
      </c>
      <c r="H116" s="202" t="s">
        <v>292</v>
      </c>
      <c r="I116" s="202" t="s">
        <v>1013</v>
      </c>
      <c r="J116" s="203" t="s">
        <v>238</v>
      </c>
      <c r="K116" s="203" t="s">
        <v>293</v>
      </c>
      <c r="L116" s="203" t="s">
        <v>289</v>
      </c>
      <c r="M116" s="203" t="s">
        <v>1055</v>
      </c>
      <c r="N116" s="180">
        <v>10</v>
      </c>
      <c r="O116" s="180">
        <v>3</v>
      </c>
      <c r="P116" s="181">
        <f t="shared" si="10"/>
        <v>30</v>
      </c>
      <c r="Q116" s="182" t="str">
        <f t="shared" si="6"/>
        <v>Muy Alto</v>
      </c>
      <c r="R116" s="183">
        <v>60</v>
      </c>
      <c r="S116" s="181">
        <f t="shared" si="7"/>
        <v>1800</v>
      </c>
      <c r="T116" s="181" t="str">
        <f t="shared" si="8"/>
        <v>I</v>
      </c>
      <c r="U116" s="184" t="str">
        <f t="shared" si="9"/>
        <v>NO ACEPTABLE</v>
      </c>
      <c r="V116" s="185">
        <v>10</v>
      </c>
      <c r="W116" s="202" t="s">
        <v>1201</v>
      </c>
      <c r="X116" s="202" t="s">
        <v>146</v>
      </c>
      <c r="Y116" s="202" t="s">
        <v>218</v>
      </c>
      <c r="Z116" s="202" t="s">
        <v>219</v>
      </c>
      <c r="AA116" s="202" t="s">
        <v>220</v>
      </c>
    </row>
    <row r="117" spans="1:27" ht="90" customHeight="1">
      <c r="A117" s="196"/>
      <c r="B117" s="273"/>
      <c r="C117" s="251"/>
      <c r="D117" s="251"/>
      <c r="E117" s="260"/>
      <c r="F117" s="251"/>
      <c r="G117" s="206"/>
      <c r="H117" s="202" t="s">
        <v>294</v>
      </c>
      <c r="I117" s="202" t="s">
        <v>1001</v>
      </c>
      <c r="J117" s="203" t="s">
        <v>1250</v>
      </c>
      <c r="K117" s="203" t="s">
        <v>146</v>
      </c>
      <c r="L117" s="203" t="s">
        <v>146</v>
      </c>
      <c r="M117" s="203" t="s">
        <v>187</v>
      </c>
      <c r="N117" s="186">
        <v>2</v>
      </c>
      <c r="O117" s="186">
        <v>3</v>
      </c>
      <c r="P117" s="181">
        <f t="shared" si="10"/>
        <v>6</v>
      </c>
      <c r="Q117" s="182" t="str">
        <f t="shared" si="6"/>
        <v>Medio</v>
      </c>
      <c r="R117" s="183">
        <v>25</v>
      </c>
      <c r="S117" s="181">
        <f t="shared" si="7"/>
        <v>150</v>
      </c>
      <c r="T117" s="181" t="str">
        <f t="shared" si="8"/>
        <v>II</v>
      </c>
      <c r="U117" s="184" t="str">
        <f t="shared" si="9"/>
        <v>NO ACEPTABLE O ACEPTABLE CON CONTROL ESPECIFICO</v>
      </c>
      <c r="V117" s="185">
        <v>10</v>
      </c>
      <c r="W117" s="202" t="s">
        <v>1180</v>
      </c>
      <c r="X117" s="202" t="s">
        <v>169</v>
      </c>
      <c r="Y117" s="202" t="s">
        <v>146</v>
      </c>
      <c r="Z117" s="202" t="s">
        <v>165</v>
      </c>
      <c r="AA117" s="202" t="s">
        <v>283</v>
      </c>
    </row>
    <row r="118" spans="1:27" ht="90" customHeight="1">
      <c r="A118" s="196"/>
      <c r="B118" s="273"/>
      <c r="C118" s="251" t="s">
        <v>674</v>
      </c>
      <c r="D118" s="251" t="s">
        <v>675</v>
      </c>
      <c r="E118" s="260" t="s">
        <v>676</v>
      </c>
      <c r="F118" s="251" t="s">
        <v>673</v>
      </c>
      <c r="G118" s="260" t="s">
        <v>143</v>
      </c>
      <c r="H118" s="202" t="s">
        <v>295</v>
      </c>
      <c r="I118" s="202" t="s">
        <v>1001</v>
      </c>
      <c r="J118" s="203" t="s">
        <v>1250</v>
      </c>
      <c r="K118" s="203" t="s">
        <v>146</v>
      </c>
      <c r="L118" s="203" t="s">
        <v>146</v>
      </c>
      <c r="M118" s="203" t="s">
        <v>1056</v>
      </c>
      <c r="N118" s="180">
        <v>2</v>
      </c>
      <c r="O118" s="180">
        <v>3</v>
      </c>
      <c r="P118" s="181">
        <f t="shared" si="10"/>
        <v>6</v>
      </c>
      <c r="Q118" s="182" t="str">
        <f t="shared" si="6"/>
        <v>Medio</v>
      </c>
      <c r="R118" s="183">
        <v>25</v>
      </c>
      <c r="S118" s="181">
        <f t="shared" si="7"/>
        <v>150</v>
      </c>
      <c r="T118" s="181" t="str">
        <f t="shared" si="8"/>
        <v>II</v>
      </c>
      <c r="U118" s="184" t="str">
        <f t="shared" si="9"/>
        <v>NO ACEPTABLE O ACEPTABLE CON CONTROL ESPECIFICO</v>
      </c>
      <c r="V118" s="185">
        <v>6</v>
      </c>
      <c r="W118" s="202" t="s">
        <v>1201</v>
      </c>
      <c r="X118" s="202" t="s">
        <v>169</v>
      </c>
      <c r="Y118" s="202" t="s">
        <v>146</v>
      </c>
      <c r="Z118" s="202" t="s">
        <v>165</v>
      </c>
      <c r="AA118" s="202" t="s">
        <v>296</v>
      </c>
    </row>
    <row r="119" spans="1:27" ht="90" customHeight="1">
      <c r="A119" s="196"/>
      <c r="B119" s="273"/>
      <c r="C119" s="251"/>
      <c r="D119" s="251"/>
      <c r="E119" s="260"/>
      <c r="F119" s="251"/>
      <c r="G119" s="260"/>
      <c r="H119" s="202" t="s">
        <v>297</v>
      </c>
      <c r="I119" s="202" t="s">
        <v>998</v>
      </c>
      <c r="J119" s="203" t="s">
        <v>999</v>
      </c>
      <c r="K119" s="203" t="s">
        <v>156</v>
      </c>
      <c r="L119" s="203" t="s">
        <v>157</v>
      </c>
      <c r="M119" s="203" t="s">
        <v>158</v>
      </c>
      <c r="N119" s="180">
        <v>2</v>
      </c>
      <c r="O119" s="180">
        <v>3</v>
      </c>
      <c r="P119" s="181">
        <f t="shared" si="10"/>
        <v>6</v>
      </c>
      <c r="Q119" s="182" t="str">
        <f t="shared" si="6"/>
        <v>Medio</v>
      </c>
      <c r="R119" s="183">
        <v>25</v>
      </c>
      <c r="S119" s="181">
        <f t="shared" si="7"/>
        <v>150</v>
      </c>
      <c r="T119" s="181" t="str">
        <f t="shared" si="8"/>
        <v>II</v>
      </c>
      <c r="U119" s="184" t="str">
        <f t="shared" si="9"/>
        <v>NO ACEPTABLE O ACEPTABLE CON CONTROL ESPECIFICO</v>
      </c>
      <c r="V119" s="185">
        <v>6</v>
      </c>
      <c r="W119" s="202" t="s">
        <v>1191</v>
      </c>
      <c r="X119" s="202" t="s">
        <v>146</v>
      </c>
      <c r="Y119" s="202" t="s">
        <v>146</v>
      </c>
      <c r="Z119" s="202" t="s">
        <v>146</v>
      </c>
      <c r="AA119" s="202" t="s">
        <v>161</v>
      </c>
    </row>
    <row r="120" spans="1:27" ht="90" customHeight="1">
      <c r="A120" s="196"/>
      <c r="B120" s="273"/>
      <c r="C120" s="251" t="s">
        <v>677</v>
      </c>
      <c r="D120" s="251" t="s">
        <v>678</v>
      </c>
      <c r="E120" s="260" t="s">
        <v>679</v>
      </c>
      <c r="F120" s="251" t="s">
        <v>680</v>
      </c>
      <c r="G120" s="260" t="s">
        <v>143</v>
      </c>
      <c r="H120" s="202" t="s">
        <v>298</v>
      </c>
      <c r="I120" s="202" t="s">
        <v>1001</v>
      </c>
      <c r="J120" s="203" t="s">
        <v>1250</v>
      </c>
      <c r="K120" s="203" t="s">
        <v>146</v>
      </c>
      <c r="L120" s="203" t="s">
        <v>146</v>
      </c>
      <c r="M120" s="203" t="s">
        <v>1057</v>
      </c>
      <c r="N120" s="180">
        <v>2</v>
      </c>
      <c r="O120" s="180">
        <v>3</v>
      </c>
      <c r="P120" s="181">
        <f t="shared" si="10"/>
        <v>6</v>
      </c>
      <c r="Q120" s="182" t="str">
        <f t="shared" si="6"/>
        <v>Medio</v>
      </c>
      <c r="R120" s="183">
        <v>25</v>
      </c>
      <c r="S120" s="181">
        <f t="shared" si="7"/>
        <v>150</v>
      </c>
      <c r="T120" s="181" t="str">
        <f t="shared" si="8"/>
        <v>II</v>
      </c>
      <c r="U120" s="184" t="str">
        <f t="shared" si="9"/>
        <v>NO ACEPTABLE O ACEPTABLE CON CONTROL ESPECIFICO</v>
      </c>
      <c r="V120" s="185">
        <v>4</v>
      </c>
      <c r="W120" s="202" t="s">
        <v>1163</v>
      </c>
      <c r="X120" s="202" t="s">
        <v>169</v>
      </c>
      <c r="Y120" s="202" t="s">
        <v>146</v>
      </c>
      <c r="Z120" s="202" t="s">
        <v>165</v>
      </c>
      <c r="AA120" s="202" t="s">
        <v>299</v>
      </c>
    </row>
    <row r="121" spans="1:27" ht="90" customHeight="1">
      <c r="A121" s="196"/>
      <c r="B121" s="273"/>
      <c r="C121" s="251"/>
      <c r="D121" s="251"/>
      <c r="E121" s="260"/>
      <c r="F121" s="251"/>
      <c r="G121" s="260"/>
      <c r="H121" s="202" t="s">
        <v>300</v>
      </c>
      <c r="I121" s="202" t="s">
        <v>1003</v>
      </c>
      <c r="J121" s="203" t="s">
        <v>285</v>
      </c>
      <c r="K121" s="203" t="s">
        <v>156</v>
      </c>
      <c r="L121" s="203" t="s">
        <v>286</v>
      </c>
      <c r="M121" s="203" t="s">
        <v>287</v>
      </c>
      <c r="N121" s="180">
        <v>6</v>
      </c>
      <c r="O121" s="180">
        <v>3</v>
      </c>
      <c r="P121" s="181">
        <f t="shared" si="10"/>
        <v>18</v>
      </c>
      <c r="Q121" s="182" t="str">
        <f t="shared" si="6"/>
        <v>Alto</v>
      </c>
      <c r="R121" s="183">
        <v>25</v>
      </c>
      <c r="S121" s="181">
        <f t="shared" si="7"/>
        <v>450</v>
      </c>
      <c r="T121" s="181" t="str">
        <f t="shared" si="8"/>
        <v>II</v>
      </c>
      <c r="U121" s="184" t="str">
        <f t="shared" si="9"/>
        <v>NO ACEPTABLE O ACEPTABLE CON CONTROL ESPECIFICO</v>
      </c>
      <c r="V121" s="185">
        <v>5</v>
      </c>
      <c r="W121" s="202" t="s">
        <v>290</v>
      </c>
      <c r="X121" s="202" t="s">
        <v>146</v>
      </c>
      <c r="Y121" s="202" t="s">
        <v>146</v>
      </c>
      <c r="Z121" s="202" t="s">
        <v>165</v>
      </c>
      <c r="AA121" s="202" t="s">
        <v>182</v>
      </c>
    </row>
    <row r="122" spans="1:27" ht="90" customHeight="1">
      <c r="A122" s="196"/>
      <c r="B122" s="273"/>
      <c r="C122" s="209" t="s">
        <v>681</v>
      </c>
      <c r="D122" s="209" t="s">
        <v>682</v>
      </c>
      <c r="E122" s="206" t="s">
        <v>683</v>
      </c>
      <c r="F122" s="209" t="s">
        <v>684</v>
      </c>
      <c r="G122" s="206" t="s">
        <v>143</v>
      </c>
      <c r="H122" s="202" t="s">
        <v>301</v>
      </c>
      <c r="I122" s="202" t="s">
        <v>1003</v>
      </c>
      <c r="J122" s="203" t="s">
        <v>302</v>
      </c>
      <c r="K122" s="203" t="s">
        <v>156</v>
      </c>
      <c r="L122" s="203" t="s">
        <v>251</v>
      </c>
      <c r="M122" s="203" t="s">
        <v>179</v>
      </c>
      <c r="N122" s="180">
        <v>2</v>
      </c>
      <c r="O122" s="180">
        <v>2</v>
      </c>
      <c r="P122" s="181">
        <f t="shared" si="10"/>
        <v>4</v>
      </c>
      <c r="Q122" s="182" t="str">
        <f t="shared" si="6"/>
        <v>Bajo</v>
      </c>
      <c r="R122" s="183">
        <v>25</v>
      </c>
      <c r="S122" s="181">
        <f t="shared" si="7"/>
        <v>100</v>
      </c>
      <c r="T122" s="181" t="str">
        <f t="shared" si="8"/>
        <v>III</v>
      </c>
      <c r="U122" s="232" t="str">
        <f t="shared" si="9"/>
        <v>ACEPTABLE, MEJORAL EL CONTROL EXISTENTE</v>
      </c>
      <c r="V122" s="185">
        <v>10</v>
      </c>
      <c r="W122" s="202" t="s">
        <v>1202</v>
      </c>
      <c r="X122" s="202" t="s">
        <v>146</v>
      </c>
      <c r="Y122" s="202" t="s">
        <v>146</v>
      </c>
      <c r="Z122" s="202" t="s">
        <v>165</v>
      </c>
      <c r="AA122" s="202" t="s">
        <v>182</v>
      </c>
    </row>
    <row r="123" spans="1:27" ht="90" customHeight="1">
      <c r="A123" s="196"/>
      <c r="B123" s="273"/>
      <c r="C123" s="251" t="s">
        <v>685</v>
      </c>
      <c r="D123" s="251" t="s">
        <v>686</v>
      </c>
      <c r="E123" s="260" t="s">
        <v>687</v>
      </c>
      <c r="F123" s="251" t="s">
        <v>688</v>
      </c>
      <c r="G123" s="260" t="s">
        <v>143</v>
      </c>
      <c r="H123" s="202" t="s">
        <v>207</v>
      </c>
      <c r="I123" s="202" t="s">
        <v>1008</v>
      </c>
      <c r="J123" s="203" t="s">
        <v>172</v>
      </c>
      <c r="K123" s="203" t="s">
        <v>1009</v>
      </c>
      <c r="L123" s="203" t="s">
        <v>208</v>
      </c>
      <c r="M123" s="203" t="s">
        <v>173</v>
      </c>
      <c r="N123" s="180">
        <v>2</v>
      </c>
      <c r="O123" s="180">
        <v>3</v>
      </c>
      <c r="P123" s="181">
        <f t="shared" si="10"/>
        <v>6</v>
      </c>
      <c r="Q123" s="182" t="str">
        <f t="shared" si="6"/>
        <v>Medio</v>
      </c>
      <c r="R123" s="183">
        <v>10</v>
      </c>
      <c r="S123" s="181">
        <f t="shared" si="7"/>
        <v>60</v>
      </c>
      <c r="T123" s="181" t="str">
        <f t="shared" si="8"/>
        <v>III</v>
      </c>
      <c r="U123" s="232" t="str">
        <f t="shared" si="9"/>
        <v>ACEPTABLE, MEJORAL EL CONTROL EXISTENTE</v>
      </c>
      <c r="V123" s="187">
        <v>4</v>
      </c>
      <c r="W123" s="202" t="s">
        <v>1203</v>
      </c>
      <c r="X123" s="202" t="s">
        <v>146</v>
      </c>
      <c r="Y123" s="202" t="s">
        <v>146</v>
      </c>
      <c r="Z123" s="202" t="s">
        <v>146</v>
      </c>
      <c r="AA123" s="202" t="s">
        <v>1317</v>
      </c>
    </row>
    <row r="124" spans="1:27" ht="90" customHeight="1">
      <c r="A124" s="196"/>
      <c r="B124" s="273"/>
      <c r="C124" s="251"/>
      <c r="D124" s="251"/>
      <c r="E124" s="260"/>
      <c r="F124" s="251"/>
      <c r="G124" s="260"/>
      <c r="H124" s="202" t="s">
        <v>255</v>
      </c>
      <c r="I124" s="202" t="s">
        <v>998</v>
      </c>
      <c r="J124" s="203" t="s">
        <v>999</v>
      </c>
      <c r="K124" s="203" t="s">
        <v>156</v>
      </c>
      <c r="L124" s="203" t="s">
        <v>157</v>
      </c>
      <c r="M124" s="203" t="s">
        <v>158</v>
      </c>
      <c r="N124" s="180">
        <v>2</v>
      </c>
      <c r="O124" s="180">
        <v>3</v>
      </c>
      <c r="P124" s="181">
        <f t="shared" si="10"/>
        <v>6</v>
      </c>
      <c r="Q124" s="182" t="str">
        <f t="shared" si="6"/>
        <v>Medio</v>
      </c>
      <c r="R124" s="183">
        <v>25</v>
      </c>
      <c r="S124" s="181">
        <f t="shared" si="7"/>
        <v>150</v>
      </c>
      <c r="T124" s="181" t="str">
        <f t="shared" si="8"/>
        <v>II</v>
      </c>
      <c r="U124" s="184" t="str">
        <f t="shared" si="9"/>
        <v>NO ACEPTABLE O ACEPTABLE CON CONTROL ESPECIFICO</v>
      </c>
      <c r="V124" s="187">
        <v>10</v>
      </c>
      <c r="W124" s="202" t="s">
        <v>1191</v>
      </c>
      <c r="X124" s="202" t="s">
        <v>146</v>
      </c>
      <c r="Y124" s="202" t="s">
        <v>203</v>
      </c>
      <c r="Z124" s="202" t="s">
        <v>160</v>
      </c>
      <c r="AA124" s="202" t="s">
        <v>161</v>
      </c>
    </row>
    <row r="125" spans="1:27" ht="90" customHeight="1">
      <c r="A125" s="196"/>
      <c r="B125" s="273"/>
      <c r="C125" s="251" t="s">
        <v>689</v>
      </c>
      <c r="D125" s="251" t="s">
        <v>690</v>
      </c>
      <c r="E125" s="260" t="s">
        <v>691</v>
      </c>
      <c r="F125" s="251" t="s">
        <v>692</v>
      </c>
      <c r="G125" s="260" t="s">
        <v>143</v>
      </c>
      <c r="H125" s="202" t="s">
        <v>303</v>
      </c>
      <c r="I125" s="202" t="s">
        <v>1001</v>
      </c>
      <c r="J125" s="203" t="s">
        <v>1250</v>
      </c>
      <c r="K125" s="203" t="s">
        <v>146</v>
      </c>
      <c r="L125" s="203" t="s">
        <v>146</v>
      </c>
      <c r="M125" s="203" t="s">
        <v>187</v>
      </c>
      <c r="N125" s="186">
        <v>2</v>
      </c>
      <c r="O125" s="186">
        <v>3</v>
      </c>
      <c r="P125" s="181">
        <f t="shared" si="10"/>
        <v>6</v>
      </c>
      <c r="Q125" s="182" t="str">
        <f t="shared" si="6"/>
        <v>Medio</v>
      </c>
      <c r="R125" s="183">
        <v>25</v>
      </c>
      <c r="S125" s="181">
        <f t="shared" si="7"/>
        <v>150</v>
      </c>
      <c r="T125" s="181" t="str">
        <f t="shared" si="8"/>
        <v>II</v>
      </c>
      <c r="U125" s="184" t="str">
        <f t="shared" si="9"/>
        <v>NO ACEPTABLE O ACEPTABLE CON CONTROL ESPECIFICO</v>
      </c>
      <c r="V125" s="187">
        <v>6</v>
      </c>
      <c r="W125" s="202" t="s">
        <v>1154</v>
      </c>
      <c r="X125" s="202" t="s">
        <v>169</v>
      </c>
      <c r="Y125" s="202" t="s">
        <v>146</v>
      </c>
      <c r="Z125" s="202" t="s">
        <v>165</v>
      </c>
      <c r="AA125" s="202" t="s">
        <v>299</v>
      </c>
    </row>
    <row r="126" spans="1:27" ht="90" customHeight="1">
      <c r="A126" s="196"/>
      <c r="B126" s="273"/>
      <c r="C126" s="251"/>
      <c r="D126" s="251"/>
      <c r="E126" s="260"/>
      <c r="F126" s="251"/>
      <c r="G126" s="260"/>
      <c r="H126" s="202" t="s">
        <v>304</v>
      </c>
      <c r="I126" s="202" t="s">
        <v>1003</v>
      </c>
      <c r="J126" s="203" t="s">
        <v>285</v>
      </c>
      <c r="K126" s="203" t="s">
        <v>156</v>
      </c>
      <c r="L126" s="203" t="s">
        <v>286</v>
      </c>
      <c r="M126" s="203" t="s">
        <v>287</v>
      </c>
      <c r="N126" s="180">
        <v>6</v>
      </c>
      <c r="O126" s="180">
        <v>3</v>
      </c>
      <c r="P126" s="181">
        <f t="shared" si="10"/>
        <v>18</v>
      </c>
      <c r="Q126" s="182" t="str">
        <f t="shared" si="6"/>
        <v>Alto</v>
      </c>
      <c r="R126" s="183">
        <v>25</v>
      </c>
      <c r="S126" s="181">
        <f t="shared" si="7"/>
        <v>450</v>
      </c>
      <c r="T126" s="181" t="str">
        <f t="shared" si="8"/>
        <v>II</v>
      </c>
      <c r="U126" s="184" t="str">
        <f t="shared" si="9"/>
        <v>NO ACEPTABLE O ACEPTABLE CON CONTROL ESPECIFICO</v>
      </c>
      <c r="V126" s="187">
        <v>10</v>
      </c>
      <c r="W126" s="202" t="s">
        <v>290</v>
      </c>
      <c r="X126" s="202" t="s">
        <v>146</v>
      </c>
      <c r="Y126" s="202" t="s">
        <v>146</v>
      </c>
      <c r="Z126" s="202" t="s">
        <v>165</v>
      </c>
      <c r="AA126" s="202" t="s">
        <v>182</v>
      </c>
    </row>
    <row r="127" spans="1:27" ht="90" customHeight="1">
      <c r="A127" s="196"/>
      <c r="B127" s="273"/>
      <c r="C127" s="270" t="s">
        <v>693</v>
      </c>
      <c r="D127" s="270" t="s">
        <v>694</v>
      </c>
      <c r="E127" s="260" t="s">
        <v>695</v>
      </c>
      <c r="F127" s="270" t="s">
        <v>696</v>
      </c>
      <c r="G127" s="260" t="s">
        <v>143</v>
      </c>
      <c r="H127" s="202" t="s">
        <v>224</v>
      </c>
      <c r="I127" s="202" t="s">
        <v>1003</v>
      </c>
      <c r="J127" s="203" t="s">
        <v>305</v>
      </c>
      <c r="K127" s="203" t="s">
        <v>156</v>
      </c>
      <c r="L127" s="203" t="s">
        <v>251</v>
      </c>
      <c r="M127" s="203" t="s">
        <v>179</v>
      </c>
      <c r="N127" s="180">
        <v>2</v>
      </c>
      <c r="O127" s="180">
        <v>2</v>
      </c>
      <c r="P127" s="181">
        <f t="shared" si="10"/>
        <v>4</v>
      </c>
      <c r="Q127" s="182" t="str">
        <f t="shared" si="6"/>
        <v>Bajo</v>
      </c>
      <c r="R127" s="183">
        <v>10</v>
      </c>
      <c r="S127" s="181">
        <f t="shared" si="7"/>
        <v>40</v>
      </c>
      <c r="T127" s="181" t="str">
        <f t="shared" si="8"/>
        <v>III</v>
      </c>
      <c r="U127" s="184" t="str">
        <f>IF(T127="I","NO ACEPTABLE",IF(T127="II","NO ACEPTABLE O ACEPTABLE CON CONTROL ESPECIFICO",IF(T127="III","ACEPTABLE, MEJORAR EL CONTROL EXISTENTE",IF(T127="IV","ACEPTABLE, NO INTEVENIR"," "))))</f>
        <v>ACEPTABLE, MEJORAR EL CONTROL EXISTENTE</v>
      </c>
      <c r="V127" s="187">
        <v>8</v>
      </c>
      <c r="W127" s="202" t="s">
        <v>1204</v>
      </c>
      <c r="X127" s="202" t="s">
        <v>146</v>
      </c>
      <c r="Y127" s="202" t="s">
        <v>146</v>
      </c>
      <c r="Z127" s="202" t="s">
        <v>165</v>
      </c>
      <c r="AA127" s="202" t="s">
        <v>182</v>
      </c>
    </row>
    <row r="128" spans="1:27" ht="90" customHeight="1">
      <c r="A128" s="196"/>
      <c r="B128" s="273"/>
      <c r="C128" s="270"/>
      <c r="D128" s="270"/>
      <c r="E128" s="260"/>
      <c r="F128" s="270"/>
      <c r="G128" s="260"/>
      <c r="H128" s="202" t="s">
        <v>306</v>
      </c>
      <c r="I128" s="202" t="s">
        <v>1003</v>
      </c>
      <c r="J128" s="203" t="s">
        <v>252</v>
      </c>
      <c r="K128" s="203" t="s">
        <v>146</v>
      </c>
      <c r="L128" s="203" t="s">
        <v>146</v>
      </c>
      <c r="M128" s="203" t="s">
        <v>253</v>
      </c>
      <c r="N128" s="180">
        <v>2</v>
      </c>
      <c r="O128" s="180">
        <v>3</v>
      </c>
      <c r="P128" s="181">
        <f t="shared" si="10"/>
        <v>6</v>
      </c>
      <c r="Q128" s="182" t="str">
        <f t="shared" si="6"/>
        <v>Medio</v>
      </c>
      <c r="R128" s="183">
        <v>25</v>
      </c>
      <c r="S128" s="181">
        <f t="shared" si="7"/>
        <v>150</v>
      </c>
      <c r="T128" s="181" t="str">
        <f t="shared" si="8"/>
        <v>II</v>
      </c>
      <c r="U128" s="184" t="str">
        <f t="shared" si="9"/>
        <v>NO ACEPTABLE O ACEPTABLE CON CONTROL ESPECIFICO</v>
      </c>
      <c r="V128" s="187">
        <v>2</v>
      </c>
      <c r="W128" s="202" t="s">
        <v>1185</v>
      </c>
      <c r="X128" s="202" t="s">
        <v>146</v>
      </c>
      <c r="Y128" s="202" t="s">
        <v>146</v>
      </c>
      <c r="Z128" s="202" t="s">
        <v>307</v>
      </c>
      <c r="AA128" s="202" t="s">
        <v>308</v>
      </c>
    </row>
    <row r="129" spans="1:27" ht="90" customHeight="1">
      <c r="A129" s="196"/>
      <c r="B129" s="273"/>
      <c r="C129" s="270"/>
      <c r="D129" s="270"/>
      <c r="E129" s="260"/>
      <c r="F129" s="270"/>
      <c r="G129" s="260"/>
      <c r="H129" s="202" t="s">
        <v>225</v>
      </c>
      <c r="I129" s="202" t="s">
        <v>1016</v>
      </c>
      <c r="J129" s="203" t="s">
        <v>226</v>
      </c>
      <c r="K129" s="203" t="s">
        <v>146</v>
      </c>
      <c r="L129" s="203" t="s">
        <v>208</v>
      </c>
      <c r="M129" s="202" t="s">
        <v>173</v>
      </c>
      <c r="N129" s="183">
        <v>2</v>
      </c>
      <c r="O129" s="183">
        <v>3</v>
      </c>
      <c r="P129" s="181">
        <f t="shared" si="10"/>
        <v>6</v>
      </c>
      <c r="Q129" s="182" t="str">
        <f t="shared" si="6"/>
        <v>Medio</v>
      </c>
      <c r="R129" s="183">
        <v>25</v>
      </c>
      <c r="S129" s="181">
        <f t="shared" si="7"/>
        <v>150</v>
      </c>
      <c r="T129" s="181" t="str">
        <f t="shared" si="8"/>
        <v>II</v>
      </c>
      <c r="U129" s="184" t="str">
        <f t="shared" si="9"/>
        <v>NO ACEPTABLE O ACEPTABLE CON CONTROL ESPECIFICO</v>
      </c>
      <c r="V129" s="185">
        <v>8</v>
      </c>
      <c r="W129" s="202" t="s">
        <v>1205</v>
      </c>
      <c r="X129" s="202" t="s">
        <v>146</v>
      </c>
      <c r="Y129" s="202" t="s">
        <v>146</v>
      </c>
      <c r="Z129" s="202" t="s">
        <v>146</v>
      </c>
      <c r="AA129" s="233" t="s">
        <v>1317</v>
      </c>
    </row>
    <row r="130" spans="1:27" ht="90" customHeight="1">
      <c r="A130" s="196"/>
      <c r="B130" s="273"/>
      <c r="C130" s="270" t="s">
        <v>697</v>
      </c>
      <c r="D130" s="270" t="s">
        <v>698</v>
      </c>
      <c r="E130" s="260" t="s">
        <v>699</v>
      </c>
      <c r="F130" s="270" t="s">
        <v>688</v>
      </c>
      <c r="G130" s="260" t="s">
        <v>143</v>
      </c>
      <c r="H130" s="202" t="s">
        <v>309</v>
      </c>
      <c r="I130" s="202" t="s">
        <v>1016</v>
      </c>
      <c r="J130" s="203" t="s">
        <v>172</v>
      </c>
      <c r="K130" s="203" t="s">
        <v>146</v>
      </c>
      <c r="L130" s="203" t="s">
        <v>208</v>
      </c>
      <c r="M130" s="202" t="s">
        <v>173</v>
      </c>
      <c r="N130" s="183">
        <v>2</v>
      </c>
      <c r="O130" s="183">
        <v>2</v>
      </c>
      <c r="P130" s="181">
        <f t="shared" si="10"/>
        <v>4</v>
      </c>
      <c r="Q130" s="182" t="str">
        <f t="shared" ref="Q130:Q188" si="17">IF(AND(P130&gt;=24,P130&lt;=40),"Muy Alto",IF(AND(20&gt;=P130,10&lt;=P130),"Alto",IF(AND(8&gt;=P130,6&lt;=P130),"Medio",IF(P130&lt;=4,"Bajo","-"))))</f>
        <v>Bajo</v>
      </c>
      <c r="R130" s="183">
        <v>10</v>
      </c>
      <c r="S130" s="181">
        <f t="shared" ref="S130:S188" si="18">(R130*P130)</f>
        <v>40</v>
      </c>
      <c r="T130" s="181" t="str">
        <f t="shared" ref="T130:T188" si="19">IF(S130&gt;600,"I",IF(S130&gt;=150,"II",IF(S130&gt;=40,"III",IF(S130&gt;=20,"IV"))))</f>
        <v>III</v>
      </c>
      <c r="U130" s="184" t="str">
        <f>IF(T130="I","NO ACEPTABLE",IF(T130="II","NO ACEPTABLE O ACEPTABLE CON CONTROL ESPECIFICO",IF(T130="III","ACEPTABLE, MEJORAR EL CONTROL EXISTENTE",IF(T130="IV","ACEPTABLE, NO INTEVENIR"," "))))</f>
        <v>ACEPTABLE, MEJORAR EL CONTROL EXISTENTE</v>
      </c>
      <c r="V130" s="185">
        <v>8</v>
      </c>
      <c r="W130" s="202" t="s">
        <v>1182</v>
      </c>
      <c r="X130" s="202" t="s">
        <v>146</v>
      </c>
      <c r="Y130" s="202" t="s">
        <v>146</v>
      </c>
      <c r="Z130" s="202" t="s">
        <v>146</v>
      </c>
      <c r="AA130" s="233" t="s">
        <v>1317</v>
      </c>
    </row>
    <row r="131" spans="1:27" ht="90" customHeight="1">
      <c r="A131" s="196"/>
      <c r="B131" s="273"/>
      <c r="C131" s="270"/>
      <c r="D131" s="270"/>
      <c r="E131" s="260"/>
      <c r="F131" s="270"/>
      <c r="G131" s="260"/>
      <c r="H131" s="202" t="s">
        <v>310</v>
      </c>
      <c r="I131" s="202" t="s">
        <v>1047</v>
      </c>
      <c r="J131" s="203" t="s">
        <v>1058</v>
      </c>
      <c r="K131" s="202" t="s">
        <v>156</v>
      </c>
      <c r="L131" s="203" t="s">
        <v>311</v>
      </c>
      <c r="M131" s="203" t="s">
        <v>312</v>
      </c>
      <c r="N131" s="180">
        <v>2</v>
      </c>
      <c r="O131" s="180">
        <v>3</v>
      </c>
      <c r="P131" s="181">
        <f t="shared" si="10"/>
        <v>6</v>
      </c>
      <c r="Q131" s="182" t="str">
        <f t="shared" si="17"/>
        <v>Medio</v>
      </c>
      <c r="R131" s="183">
        <v>25</v>
      </c>
      <c r="S131" s="181">
        <f t="shared" si="18"/>
        <v>150</v>
      </c>
      <c r="T131" s="181" t="str">
        <f t="shared" si="19"/>
        <v>II</v>
      </c>
      <c r="U131" s="184" t="str">
        <f t="shared" ref="U131:U189" si="20">IF(T131="I","NO ACEPTABLE",IF(T131="II","NO ACEPTABLE O ACEPTABLE CON CONTROL ESPECIFICO",IF(T131="III","ACEPTABLE, MEJORAL EL CONTROL EXISTENTE",IF(T131="IV","ACEPTABLE, NO INTEVENIR"," "))))</f>
        <v>NO ACEPTABLE O ACEPTABLE CON CONTROL ESPECIFICO</v>
      </c>
      <c r="V131" s="187">
        <v>2</v>
      </c>
      <c r="W131" s="202" t="s">
        <v>1206</v>
      </c>
      <c r="X131" s="202" t="s">
        <v>313</v>
      </c>
      <c r="Y131" s="202" t="s">
        <v>146</v>
      </c>
      <c r="Z131" s="202" t="s">
        <v>146</v>
      </c>
      <c r="AA131" s="202" t="s">
        <v>314</v>
      </c>
    </row>
    <row r="132" spans="1:27" ht="90" customHeight="1">
      <c r="A132" s="196"/>
      <c r="B132" s="273"/>
      <c r="C132" s="270"/>
      <c r="D132" s="270"/>
      <c r="E132" s="260"/>
      <c r="F132" s="270"/>
      <c r="G132" s="260"/>
      <c r="H132" s="202" t="s">
        <v>210</v>
      </c>
      <c r="I132" s="202" t="s">
        <v>460</v>
      </c>
      <c r="J132" s="203" t="s">
        <v>1250</v>
      </c>
      <c r="K132" s="202" t="s">
        <v>146</v>
      </c>
      <c r="L132" s="203" t="s">
        <v>147</v>
      </c>
      <c r="M132" s="203" t="s">
        <v>254</v>
      </c>
      <c r="N132" s="180">
        <v>2</v>
      </c>
      <c r="O132" s="180">
        <v>3</v>
      </c>
      <c r="P132" s="181">
        <f t="shared" ref="P132:P190" si="21">N132*O132</f>
        <v>6</v>
      </c>
      <c r="Q132" s="182" t="str">
        <f t="shared" si="17"/>
        <v>Medio</v>
      </c>
      <c r="R132" s="183">
        <v>25</v>
      </c>
      <c r="S132" s="181">
        <f t="shared" si="18"/>
        <v>150</v>
      </c>
      <c r="T132" s="181" t="str">
        <f t="shared" si="19"/>
        <v>II</v>
      </c>
      <c r="U132" s="184" t="str">
        <f t="shared" si="20"/>
        <v>NO ACEPTABLE O ACEPTABLE CON CONTROL ESPECIFICO</v>
      </c>
      <c r="V132" s="187">
        <v>4</v>
      </c>
      <c r="W132" s="202" t="s">
        <v>517</v>
      </c>
      <c r="X132" s="202" t="s">
        <v>146</v>
      </c>
      <c r="Y132" s="202" t="s">
        <v>149</v>
      </c>
      <c r="Z132" s="202" t="s">
        <v>146</v>
      </c>
      <c r="AA132" s="202" t="s">
        <v>150</v>
      </c>
    </row>
    <row r="133" spans="1:27" ht="90" customHeight="1">
      <c r="A133" s="196"/>
      <c r="B133" s="273"/>
      <c r="C133" s="210" t="s">
        <v>700</v>
      </c>
      <c r="D133" s="210" t="s">
        <v>701</v>
      </c>
      <c r="E133" s="206" t="s">
        <v>702</v>
      </c>
      <c r="F133" s="210" t="s">
        <v>703</v>
      </c>
      <c r="G133" s="206" t="s">
        <v>143</v>
      </c>
      <c r="H133" s="202" t="s">
        <v>315</v>
      </c>
      <c r="I133" s="202" t="s">
        <v>1023</v>
      </c>
      <c r="J133" s="203" t="s">
        <v>285</v>
      </c>
      <c r="K133" s="202" t="s">
        <v>246</v>
      </c>
      <c r="L133" s="203" t="s">
        <v>289</v>
      </c>
      <c r="M133" s="203" t="s">
        <v>247</v>
      </c>
      <c r="N133" s="180">
        <v>6</v>
      </c>
      <c r="O133" s="180">
        <v>3</v>
      </c>
      <c r="P133" s="181">
        <f t="shared" si="21"/>
        <v>18</v>
      </c>
      <c r="Q133" s="182" t="str">
        <f t="shared" si="17"/>
        <v>Alto</v>
      </c>
      <c r="R133" s="183">
        <v>25</v>
      </c>
      <c r="S133" s="181">
        <f t="shared" si="18"/>
        <v>450</v>
      </c>
      <c r="T133" s="181" t="str">
        <f t="shared" si="19"/>
        <v>II</v>
      </c>
      <c r="U133" s="184" t="str">
        <f t="shared" si="20"/>
        <v>NO ACEPTABLE O ACEPTABLE CON CONTROL ESPECIFICO</v>
      </c>
      <c r="V133" s="187">
        <v>6</v>
      </c>
      <c r="W133" s="202" t="s">
        <v>1207</v>
      </c>
      <c r="X133" s="202" t="s">
        <v>291</v>
      </c>
      <c r="Y133" s="202" t="s">
        <v>146</v>
      </c>
      <c r="Z133" s="202" t="s">
        <v>146</v>
      </c>
      <c r="AA133" s="202" t="s">
        <v>146</v>
      </c>
    </row>
    <row r="134" spans="1:27" ht="90" customHeight="1">
      <c r="A134" s="196"/>
      <c r="B134" s="273"/>
      <c r="C134" s="210" t="s">
        <v>704</v>
      </c>
      <c r="D134" s="210" t="s">
        <v>705</v>
      </c>
      <c r="E134" s="206" t="s">
        <v>706</v>
      </c>
      <c r="F134" s="210" t="s">
        <v>707</v>
      </c>
      <c r="G134" s="206" t="s">
        <v>143</v>
      </c>
      <c r="H134" s="202" t="s">
        <v>316</v>
      </c>
      <c r="I134" s="202" t="s">
        <v>997</v>
      </c>
      <c r="J134" s="202" t="s">
        <v>152</v>
      </c>
      <c r="K134" s="203" t="s">
        <v>146</v>
      </c>
      <c r="L134" s="203" t="s">
        <v>146</v>
      </c>
      <c r="M134" s="202" t="s">
        <v>153</v>
      </c>
      <c r="N134" s="183">
        <v>2</v>
      </c>
      <c r="O134" s="183">
        <v>2</v>
      </c>
      <c r="P134" s="181">
        <f t="shared" si="21"/>
        <v>4</v>
      </c>
      <c r="Q134" s="182" t="str">
        <f t="shared" si="17"/>
        <v>Bajo</v>
      </c>
      <c r="R134" s="183">
        <v>10</v>
      </c>
      <c r="S134" s="181">
        <f t="shared" si="18"/>
        <v>40</v>
      </c>
      <c r="T134" s="181" t="str">
        <f t="shared" si="19"/>
        <v>III</v>
      </c>
      <c r="U134" s="184" t="str">
        <f>IF(T134="I","NO ACEPTABLE",IF(T134="II","NO ACEPTABLE O ACEPTABLE CON CONTROL ESPECIFICO",IF(T134="III","ACEPTABLE, MEJORAR EL CONTROL EXISTENTE",IF(T134="IV","ACEPTABLE, NO INTEVENIR"," "))))</f>
        <v>ACEPTABLE, MEJORAR EL CONTROL EXISTENTE</v>
      </c>
      <c r="V134" s="183">
        <v>20</v>
      </c>
      <c r="W134" s="202" t="s">
        <v>152</v>
      </c>
      <c r="X134" s="202" t="s">
        <v>146</v>
      </c>
      <c r="Y134" s="202" t="s">
        <v>146</v>
      </c>
      <c r="Z134" s="202" t="s">
        <v>146</v>
      </c>
      <c r="AA134" s="202" t="s">
        <v>1208</v>
      </c>
    </row>
    <row r="135" spans="1:27" ht="90" customHeight="1">
      <c r="A135" s="196"/>
      <c r="B135" s="273"/>
      <c r="C135" s="270" t="s">
        <v>708</v>
      </c>
      <c r="D135" s="270" t="s">
        <v>709</v>
      </c>
      <c r="E135" s="260" t="s">
        <v>710</v>
      </c>
      <c r="F135" s="270" t="s">
        <v>711</v>
      </c>
      <c r="G135" s="260" t="s">
        <v>143</v>
      </c>
      <c r="H135" s="202" t="s">
        <v>317</v>
      </c>
      <c r="I135" s="202" t="s">
        <v>1001</v>
      </c>
      <c r="J135" s="203" t="s">
        <v>1250</v>
      </c>
      <c r="K135" s="203" t="s">
        <v>146</v>
      </c>
      <c r="L135" s="203" t="s">
        <v>146</v>
      </c>
      <c r="M135" s="203" t="s">
        <v>187</v>
      </c>
      <c r="N135" s="186">
        <v>2</v>
      </c>
      <c r="O135" s="186">
        <v>3</v>
      </c>
      <c r="P135" s="181">
        <f t="shared" si="21"/>
        <v>6</v>
      </c>
      <c r="Q135" s="182" t="str">
        <f t="shared" si="17"/>
        <v>Medio</v>
      </c>
      <c r="R135" s="183">
        <v>25</v>
      </c>
      <c r="S135" s="181">
        <f t="shared" si="18"/>
        <v>150</v>
      </c>
      <c r="T135" s="181" t="str">
        <f t="shared" si="19"/>
        <v>II</v>
      </c>
      <c r="U135" s="184" t="str">
        <f t="shared" si="20"/>
        <v>NO ACEPTABLE O ACEPTABLE CON CONTROL ESPECIFICO</v>
      </c>
      <c r="V135" s="187">
        <v>6</v>
      </c>
      <c r="W135" s="202" t="s">
        <v>1154</v>
      </c>
      <c r="X135" s="202" t="s">
        <v>318</v>
      </c>
      <c r="Y135" s="202" t="s">
        <v>146</v>
      </c>
      <c r="Z135" s="202" t="s">
        <v>146</v>
      </c>
      <c r="AA135" s="202" t="s">
        <v>319</v>
      </c>
    </row>
    <row r="136" spans="1:27" ht="90" customHeight="1">
      <c r="A136" s="196"/>
      <c r="B136" s="273"/>
      <c r="C136" s="270"/>
      <c r="D136" s="270"/>
      <c r="E136" s="260"/>
      <c r="F136" s="270"/>
      <c r="G136" s="260"/>
      <c r="H136" s="202" t="s">
        <v>320</v>
      </c>
      <c r="I136" s="202" t="s">
        <v>1003</v>
      </c>
      <c r="J136" s="203" t="s">
        <v>285</v>
      </c>
      <c r="K136" s="203" t="s">
        <v>156</v>
      </c>
      <c r="L136" s="203" t="s">
        <v>286</v>
      </c>
      <c r="M136" s="203" t="s">
        <v>321</v>
      </c>
      <c r="N136" s="180">
        <v>6</v>
      </c>
      <c r="O136" s="180">
        <v>3</v>
      </c>
      <c r="P136" s="181">
        <f t="shared" si="21"/>
        <v>18</v>
      </c>
      <c r="Q136" s="182" t="str">
        <f t="shared" si="17"/>
        <v>Alto</v>
      </c>
      <c r="R136" s="183">
        <v>25</v>
      </c>
      <c r="S136" s="181">
        <f t="shared" si="18"/>
        <v>450</v>
      </c>
      <c r="T136" s="181" t="str">
        <f t="shared" si="19"/>
        <v>II</v>
      </c>
      <c r="U136" s="184" t="str">
        <f t="shared" si="20"/>
        <v>NO ACEPTABLE O ACEPTABLE CON CONTROL ESPECIFICO</v>
      </c>
      <c r="V136" s="183">
        <v>3</v>
      </c>
      <c r="W136" s="202" t="s">
        <v>1180</v>
      </c>
      <c r="X136" s="202" t="s">
        <v>146</v>
      </c>
      <c r="Y136" s="202" t="s">
        <v>146</v>
      </c>
      <c r="Z136" s="202" t="s">
        <v>165</v>
      </c>
      <c r="AA136" s="202" t="s">
        <v>182</v>
      </c>
    </row>
    <row r="137" spans="1:27" ht="90" customHeight="1">
      <c r="A137" s="196"/>
      <c r="B137" s="273"/>
      <c r="C137" s="270" t="s">
        <v>712</v>
      </c>
      <c r="D137" s="270" t="s">
        <v>709</v>
      </c>
      <c r="E137" s="260" t="s">
        <v>642</v>
      </c>
      <c r="F137" s="270" t="s">
        <v>713</v>
      </c>
      <c r="G137" s="260" t="s">
        <v>143</v>
      </c>
      <c r="H137" s="202" t="s">
        <v>322</v>
      </c>
      <c r="I137" s="202" t="s">
        <v>1016</v>
      </c>
      <c r="J137" s="203" t="s">
        <v>226</v>
      </c>
      <c r="K137" s="203" t="s">
        <v>146</v>
      </c>
      <c r="L137" s="203" t="s">
        <v>208</v>
      </c>
      <c r="M137" s="202" t="s">
        <v>173</v>
      </c>
      <c r="N137" s="183">
        <v>2</v>
      </c>
      <c r="O137" s="183">
        <v>2</v>
      </c>
      <c r="P137" s="181">
        <f t="shared" si="21"/>
        <v>4</v>
      </c>
      <c r="Q137" s="182" t="str">
        <f t="shared" si="17"/>
        <v>Bajo</v>
      </c>
      <c r="R137" s="183">
        <v>10</v>
      </c>
      <c r="S137" s="181">
        <f t="shared" si="18"/>
        <v>40</v>
      </c>
      <c r="T137" s="181" t="str">
        <f t="shared" si="19"/>
        <v>III</v>
      </c>
      <c r="U137" s="184" t="str">
        <f>IF(T137="I","NO ACEPTABLE",IF(T137="II","NO ACEPTABLE O ACEPTABLE CON CONTROL ESPECIFICO",IF(T137="III","ACEPTABLE, MEJORAR EL CONTROL EXISTENTE",IF(T137="IV","ACEPTABLE, NO INTEVENIR"," "))))</f>
        <v>ACEPTABLE, MEJORAR EL CONTROL EXISTENTE</v>
      </c>
      <c r="V137" s="185">
        <v>2</v>
      </c>
      <c r="W137" s="202" t="s">
        <v>1182</v>
      </c>
      <c r="X137" s="202" t="s">
        <v>146</v>
      </c>
      <c r="Y137" s="202" t="s">
        <v>146</v>
      </c>
      <c r="Z137" s="202" t="s">
        <v>146</v>
      </c>
      <c r="AA137" s="202" t="s">
        <v>1318</v>
      </c>
    </row>
    <row r="138" spans="1:27" ht="90" customHeight="1">
      <c r="A138" s="196"/>
      <c r="B138" s="273"/>
      <c r="C138" s="270"/>
      <c r="D138" s="270"/>
      <c r="E138" s="260"/>
      <c r="F138" s="270"/>
      <c r="G138" s="260"/>
      <c r="H138" s="202" t="s">
        <v>323</v>
      </c>
      <c r="I138" s="202" t="s">
        <v>1003</v>
      </c>
      <c r="J138" s="203" t="s">
        <v>285</v>
      </c>
      <c r="K138" s="203" t="s">
        <v>156</v>
      </c>
      <c r="L138" s="203" t="s">
        <v>286</v>
      </c>
      <c r="M138" s="203" t="s">
        <v>287</v>
      </c>
      <c r="N138" s="180">
        <v>6</v>
      </c>
      <c r="O138" s="180">
        <v>3</v>
      </c>
      <c r="P138" s="181">
        <f t="shared" si="21"/>
        <v>18</v>
      </c>
      <c r="Q138" s="182" t="str">
        <f t="shared" si="17"/>
        <v>Alto</v>
      </c>
      <c r="R138" s="183">
        <v>25</v>
      </c>
      <c r="S138" s="181">
        <f t="shared" si="18"/>
        <v>450</v>
      </c>
      <c r="T138" s="181" t="str">
        <f t="shared" si="19"/>
        <v>II</v>
      </c>
      <c r="U138" s="184" t="str">
        <f t="shared" si="20"/>
        <v>NO ACEPTABLE O ACEPTABLE CON CONTROL ESPECIFICO</v>
      </c>
      <c r="V138" s="183">
        <v>3</v>
      </c>
      <c r="W138" s="202" t="s">
        <v>1180</v>
      </c>
      <c r="X138" s="202" t="s">
        <v>146</v>
      </c>
      <c r="Y138" s="202" t="s">
        <v>146</v>
      </c>
      <c r="Z138" s="202" t="s">
        <v>165</v>
      </c>
      <c r="AA138" s="202" t="s">
        <v>182</v>
      </c>
    </row>
    <row r="139" spans="1:27" ht="90" customHeight="1">
      <c r="A139" s="196"/>
      <c r="B139" s="273"/>
      <c r="C139" s="270" t="s">
        <v>714</v>
      </c>
      <c r="D139" s="270" t="s">
        <v>715</v>
      </c>
      <c r="E139" s="260" t="s">
        <v>716</v>
      </c>
      <c r="F139" s="270" t="s">
        <v>711</v>
      </c>
      <c r="G139" s="260" t="s">
        <v>143</v>
      </c>
      <c r="H139" s="202" t="s">
        <v>324</v>
      </c>
      <c r="I139" s="202" t="s">
        <v>1003</v>
      </c>
      <c r="J139" s="203" t="s">
        <v>325</v>
      </c>
      <c r="K139" s="203" t="s">
        <v>156</v>
      </c>
      <c r="L139" s="203" t="s">
        <v>251</v>
      </c>
      <c r="M139" s="203" t="s">
        <v>518</v>
      </c>
      <c r="N139" s="180">
        <v>6</v>
      </c>
      <c r="O139" s="180">
        <v>3</v>
      </c>
      <c r="P139" s="181">
        <f t="shared" si="21"/>
        <v>18</v>
      </c>
      <c r="Q139" s="182" t="str">
        <f t="shared" si="17"/>
        <v>Alto</v>
      </c>
      <c r="R139" s="183">
        <v>25</v>
      </c>
      <c r="S139" s="181">
        <f t="shared" si="18"/>
        <v>450</v>
      </c>
      <c r="T139" s="181" t="str">
        <f t="shared" si="19"/>
        <v>II</v>
      </c>
      <c r="U139" s="184" t="str">
        <f t="shared" si="20"/>
        <v>NO ACEPTABLE O ACEPTABLE CON CONTROL ESPECIFICO</v>
      </c>
      <c r="V139" s="185">
        <v>1</v>
      </c>
      <c r="W139" s="202" t="s">
        <v>325</v>
      </c>
      <c r="X139" s="202" t="s">
        <v>146</v>
      </c>
      <c r="Y139" s="202" t="s">
        <v>146</v>
      </c>
      <c r="Z139" s="202" t="s">
        <v>165</v>
      </c>
      <c r="AA139" s="202" t="s">
        <v>182</v>
      </c>
    </row>
    <row r="140" spans="1:27" ht="90" customHeight="1">
      <c r="A140" s="196"/>
      <c r="B140" s="273"/>
      <c r="C140" s="270"/>
      <c r="D140" s="270"/>
      <c r="E140" s="260"/>
      <c r="F140" s="270"/>
      <c r="G140" s="260"/>
      <c r="H140" s="202" t="s">
        <v>326</v>
      </c>
      <c r="I140" s="202" t="s">
        <v>460</v>
      </c>
      <c r="J140" s="203" t="s">
        <v>1250</v>
      </c>
      <c r="K140" s="202" t="s">
        <v>146</v>
      </c>
      <c r="L140" s="203" t="s">
        <v>147</v>
      </c>
      <c r="M140" s="203" t="s">
        <v>254</v>
      </c>
      <c r="N140" s="180">
        <v>2</v>
      </c>
      <c r="O140" s="180">
        <v>3</v>
      </c>
      <c r="P140" s="181">
        <f t="shared" si="21"/>
        <v>6</v>
      </c>
      <c r="Q140" s="182" t="str">
        <f t="shared" si="17"/>
        <v>Medio</v>
      </c>
      <c r="R140" s="183">
        <v>25</v>
      </c>
      <c r="S140" s="181">
        <f t="shared" si="18"/>
        <v>150</v>
      </c>
      <c r="T140" s="181" t="str">
        <f t="shared" si="19"/>
        <v>II</v>
      </c>
      <c r="U140" s="184" t="str">
        <f t="shared" si="20"/>
        <v>NO ACEPTABLE O ACEPTABLE CON CONTROL ESPECIFICO</v>
      </c>
      <c r="V140" s="187">
        <v>1</v>
      </c>
      <c r="W140" s="202" t="s">
        <v>517</v>
      </c>
      <c r="X140" s="202" t="s">
        <v>146</v>
      </c>
      <c r="Y140" s="202" t="s">
        <v>149</v>
      </c>
      <c r="Z140" s="202" t="s">
        <v>146</v>
      </c>
      <c r="AA140" s="202" t="s">
        <v>150</v>
      </c>
    </row>
    <row r="141" spans="1:27" ht="90" customHeight="1">
      <c r="A141" s="196"/>
      <c r="B141" s="273"/>
      <c r="C141" s="270"/>
      <c r="D141" s="270"/>
      <c r="E141" s="260"/>
      <c r="F141" s="270"/>
      <c r="G141" s="260"/>
      <c r="H141" s="202" t="s">
        <v>327</v>
      </c>
      <c r="I141" s="202" t="s">
        <v>998</v>
      </c>
      <c r="J141" s="203" t="s">
        <v>999</v>
      </c>
      <c r="K141" s="203" t="s">
        <v>156</v>
      </c>
      <c r="L141" s="203" t="s">
        <v>157</v>
      </c>
      <c r="M141" s="203" t="s">
        <v>158</v>
      </c>
      <c r="N141" s="180">
        <v>2</v>
      </c>
      <c r="O141" s="180">
        <v>3</v>
      </c>
      <c r="P141" s="181">
        <f t="shared" si="21"/>
        <v>6</v>
      </c>
      <c r="Q141" s="182" t="str">
        <f t="shared" si="17"/>
        <v>Medio</v>
      </c>
      <c r="R141" s="183">
        <v>25</v>
      </c>
      <c r="S141" s="181">
        <f t="shared" si="18"/>
        <v>150</v>
      </c>
      <c r="T141" s="181" t="str">
        <f t="shared" si="19"/>
        <v>II</v>
      </c>
      <c r="U141" s="184" t="str">
        <f t="shared" si="20"/>
        <v>NO ACEPTABLE O ACEPTABLE CON CONTROL ESPECIFICO</v>
      </c>
      <c r="V141" s="185">
        <v>1</v>
      </c>
      <c r="W141" s="202" t="s">
        <v>999</v>
      </c>
      <c r="X141" s="202" t="s">
        <v>146</v>
      </c>
      <c r="Y141" s="202" t="s">
        <v>203</v>
      </c>
      <c r="Z141" s="202" t="s">
        <v>160</v>
      </c>
      <c r="AA141" s="202" t="s">
        <v>161</v>
      </c>
    </row>
    <row r="142" spans="1:27" ht="90" customHeight="1">
      <c r="A142" s="196"/>
      <c r="B142" s="273"/>
      <c r="C142" s="270" t="s">
        <v>595</v>
      </c>
      <c r="D142" s="270" t="s">
        <v>717</v>
      </c>
      <c r="E142" s="260" t="s">
        <v>718</v>
      </c>
      <c r="F142" s="270" t="s">
        <v>719</v>
      </c>
      <c r="G142" s="260" t="s">
        <v>143</v>
      </c>
      <c r="H142" s="202" t="s">
        <v>1010</v>
      </c>
      <c r="I142" s="202" t="s">
        <v>1011</v>
      </c>
      <c r="J142" s="203" t="s">
        <v>1250</v>
      </c>
      <c r="K142" s="202" t="s">
        <v>146</v>
      </c>
      <c r="L142" s="203" t="s">
        <v>147</v>
      </c>
      <c r="M142" s="203" t="s">
        <v>254</v>
      </c>
      <c r="N142" s="180">
        <v>2</v>
      </c>
      <c r="O142" s="180">
        <v>3</v>
      </c>
      <c r="P142" s="181">
        <f t="shared" si="21"/>
        <v>6</v>
      </c>
      <c r="Q142" s="182" t="str">
        <f t="shared" si="17"/>
        <v>Medio</v>
      </c>
      <c r="R142" s="183">
        <v>25</v>
      </c>
      <c r="S142" s="181">
        <f t="shared" si="18"/>
        <v>150</v>
      </c>
      <c r="T142" s="181" t="str">
        <f t="shared" si="19"/>
        <v>II</v>
      </c>
      <c r="U142" s="184" t="str">
        <f t="shared" si="20"/>
        <v>NO ACEPTABLE O ACEPTABLE CON CONTROL ESPECIFICO</v>
      </c>
      <c r="V142" s="187">
        <v>1</v>
      </c>
      <c r="W142" s="202" t="s">
        <v>517</v>
      </c>
      <c r="X142" s="202" t="s">
        <v>146</v>
      </c>
      <c r="Y142" s="202" t="s">
        <v>149</v>
      </c>
      <c r="Z142" s="202" t="s">
        <v>146</v>
      </c>
      <c r="AA142" s="202" t="s">
        <v>150</v>
      </c>
    </row>
    <row r="143" spans="1:27" ht="90" customHeight="1">
      <c r="A143" s="196"/>
      <c r="B143" s="273"/>
      <c r="C143" s="270"/>
      <c r="D143" s="270"/>
      <c r="E143" s="260"/>
      <c r="F143" s="270"/>
      <c r="G143" s="260"/>
      <c r="H143" s="202" t="s">
        <v>188</v>
      </c>
      <c r="I143" s="202" t="s">
        <v>1005</v>
      </c>
      <c r="J143" s="203" t="s">
        <v>189</v>
      </c>
      <c r="K143" s="203" t="s">
        <v>146</v>
      </c>
      <c r="L143" s="203" t="s">
        <v>146</v>
      </c>
      <c r="M143" s="203" t="s">
        <v>146</v>
      </c>
      <c r="N143" s="180">
        <v>2</v>
      </c>
      <c r="O143" s="180">
        <v>2</v>
      </c>
      <c r="P143" s="181">
        <f t="shared" si="21"/>
        <v>4</v>
      </c>
      <c r="Q143" s="182" t="str">
        <f t="shared" si="17"/>
        <v>Bajo</v>
      </c>
      <c r="R143" s="183">
        <v>25</v>
      </c>
      <c r="S143" s="181">
        <f t="shared" si="18"/>
        <v>100</v>
      </c>
      <c r="T143" s="181" t="str">
        <f t="shared" si="19"/>
        <v>III</v>
      </c>
      <c r="U143" s="184" t="str">
        <f>IF(T143="I","NO ACEPTABLE",IF(T143="II","NO ACEPTABLE O ACEPTABLE CON CONTROL ESPECIFICO",IF(T143="III","ACEPTABLE, MEJORAR EL CONTROL EXISTENTE",IF(T143="IV","ACEPTABLE, NO INTEVENIR"," "))))</f>
        <v>ACEPTABLE, MEJORAR EL CONTROL EXISTENTE</v>
      </c>
      <c r="V143" s="185">
        <v>20</v>
      </c>
      <c r="W143" s="202" t="s">
        <v>1179</v>
      </c>
      <c r="X143" s="202" t="s">
        <v>146</v>
      </c>
      <c r="Y143" s="202" t="s">
        <v>146</v>
      </c>
      <c r="Z143" s="202" t="s">
        <v>192</v>
      </c>
      <c r="AA143" s="202" t="s">
        <v>193</v>
      </c>
    </row>
    <row r="144" spans="1:27" ht="90" customHeight="1">
      <c r="A144" s="196"/>
      <c r="B144" s="273"/>
      <c r="C144" s="270"/>
      <c r="D144" s="270"/>
      <c r="E144" s="260"/>
      <c r="F144" s="270"/>
      <c r="G144" s="260"/>
      <c r="H144" s="202" t="s">
        <v>328</v>
      </c>
      <c r="I144" s="202" t="s">
        <v>1012</v>
      </c>
      <c r="J144" s="203" t="s">
        <v>172</v>
      </c>
      <c r="K144" s="203" t="s">
        <v>146</v>
      </c>
      <c r="L144" s="203" t="s">
        <v>208</v>
      </c>
      <c r="M144" s="203" t="s">
        <v>173</v>
      </c>
      <c r="N144" s="180">
        <v>2</v>
      </c>
      <c r="O144" s="180">
        <v>2</v>
      </c>
      <c r="P144" s="181">
        <f t="shared" si="21"/>
        <v>4</v>
      </c>
      <c r="Q144" s="182" t="str">
        <f t="shared" si="17"/>
        <v>Bajo</v>
      </c>
      <c r="R144" s="183">
        <v>10</v>
      </c>
      <c r="S144" s="181">
        <f t="shared" si="18"/>
        <v>40</v>
      </c>
      <c r="T144" s="181" t="str">
        <f t="shared" si="19"/>
        <v>III</v>
      </c>
      <c r="U144" s="184" t="str">
        <f>IF(T144="I","NO ACEPTABLE",IF(T144="II","NO ACEPTABLE O ACEPTABLE CON CONTROL ESPECIFICO",IF(T144="III","ACEPTABLE, MEJORAR EL CONTROL EXISTENTE",IF(T144="IV","ACEPTABLE, NO INTEVENIR"," "))))</f>
        <v>ACEPTABLE, MEJORAR EL CONTROL EXISTENTE</v>
      </c>
      <c r="V144" s="185">
        <v>20</v>
      </c>
      <c r="W144" s="202" t="s">
        <v>1182</v>
      </c>
      <c r="X144" s="202" t="s">
        <v>146</v>
      </c>
      <c r="Y144" s="202" t="s">
        <v>146</v>
      </c>
      <c r="Z144" s="202" t="s">
        <v>146</v>
      </c>
      <c r="AA144" s="202" t="s">
        <v>1319</v>
      </c>
    </row>
    <row r="145" spans="1:27" ht="90" customHeight="1">
      <c r="A145" s="196"/>
      <c r="B145" s="273"/>
      <c r="C145" s="270"/>
      <c r="D145" s="270"/>
      <c r="E145" s="260"/>
      <c r="F145" s="270"/>
      <c r="G145" s="260"/>
      <c r="H145" s="202" t="s">
        <v>216</v>
      </c>
      <c r="I145" s="202" t="s">
        <v>1013</v>
      </c>
      <c r="J145" s="203" t="s">
        <v>238</v>
      </c>
      <c r="K145" s="203" t="s">
        <v>293</v>
      </c>
      <c r="L145" s="203" t="s">
        <v>289</v>
      </c>
      <c r="M145" s="203" t="s">
        <v>1055</v>
      </c>
      <c r="N145" s="180">
        <v>6</v>
      </c>
      <c r="O145" s="180">
        <v>3</v>
      </c>
      <c r="P145" s="181">
        <f t="shared" si="21"/>
        <v>18</v>
      </c>
      <c r="Q145" s="182" t="str">
        <f t="shared" si="17"/>
        <v>Alto</v>
      </c>
      <c r="R145" s="183">
        <v>60</v>
      </c>
      <c r="S145" s="181">
        <f t="shared" si="18"/>
        <v>1080</v>
      </c>
      <c r="T145" s="181" t="str">
        <f t="shared" si="19"/>
        <v>I</v>
      </c>
      <c r="U145" s="184" t="str">
        <f t="shared" si="20"/>
        <v>NO ACEPTABLE</v>
      </c>
      <c r="V145" s="185">
        <v>10</v>
      </c>
      <c r="W145" s="202" t="s">
        <v>1201</v>
      </c>
      <c r="X145" s="202" t="s">
        <v>146</v>
      </c>
      <c r="Y145" s="202" t="s">
        <v>218</v>
      </c>
      <c r="Z145" s="202" t="s">
        <v>219</v>
      </c>
      <c r="AA145" s="202" t="s">
        <v>220</v>
      </c>
    </row>
    <row r="146" spans="1:27" ht="90" customHeight="1">
      <c r="A146" s="196"/>
      <c r="B146" s="273"/>
      <c r="C146" s="251" t="s">
        <v>720</v>
      </c>
      <c r="D146" s="251" t="s">
        <v>721</v>
      </c>
      <c r="E146" s="260" t="s">
        <v>722</v>
      </c>
      <c r="F146" s="251" t="s">
        <v>707</v>
      </c>
      <c r="G146" s="260" t="s">
        <v>143</v>
      </c>
      <c r="H146" s="202" t="s">
        <v>531</v>
      </c>
      <c r="I146" s="202" t="s">
        <v>1001</v>
      </c>
      <c r="J146" s="203" t="s">
        <v>1250</v>
      </c>
      <c r="K146" s="202" t="s">
        <v>146</v>
      </c>
      <c r="L146" s="203" t="s">
        <v>1059</v>
      </c>
      <c r="M146" s="203" t="s">
        <v>148</v>
      </c>
      <c r="N146" s="180">
        <v>2</v>
      </c>
      <c r="O146" s="180">
        <v>3</v>
      </c>
      <c r="P146" s="181">
        <f t="shared" si="21"/>
        <v>6</v>
      </c>
      <c r="Q146" s="182" t="str">
        <f t="shared" si="17"/>
        <v>Medio</v>
      </c>
      <c r="R146" s="183">
        <v>25</v>
      </c>
      <c r="S146" s="181">
        <f t="shared" si="18"/>
        <v>150</v>
      </c>
      <c r="T146" s="181" t="str">
        <f t="shared" si="19"/>
        <v>II</v>
      </c>
      <c r="U146" s="184" t="str">
        <f t="shared" si="20"/>
        <v>NO ACEPTABLE O ACEPTABLE CON CONTROL ESPECIFICO</v>
      </c>
      <c r="V146" s="187">
        <v>40</v>
      </c>
      <c r="W146" s="202" t="s">
        <v>517</v>
      </c>
      <c r="X146" s="202" t="s">
        <v>146</v>
      </c>
      <c r="Y146" s="202" t="s">
        <v>149</v>
      </c>
      <c r="Z146" s="202" t="s">
        <v>146</v>
      </c>
      <c r="AA146" s="202" t="s">
        <v>150</v>
      </c>
    </row>
    <row r="147" spans="1:27" ht="90" customHeight="1">
      <c r="A147" s="196"/>
      <c r="B147" s="273"/>
      <c r="C147" s="251"/>
      <c r="D147" s="251"/>
      <c r="E147" s="260"/>
      <c r="F147" s="251"/>
      <c r="G147" s="260"/>
      <c r="H147" s="202" t="s">
        <v>532</v>
      </c>
      <c r="I147" s="202" t="s">
        <v>1003</v>
      </c>
      <c r="J147" s="203" t="s">
        <v>285</v>
      </c>
      <c r="K147" s="203" t="s">
        <v>156</v>
      </c>
      <c r="L147" s="203" t="s">
        <v>286</v>
      </c>
      <c r="M147" s="203" t="s">
        <v>287</v>
      </c>
      <c r="N147" s="180">
        <v>6</v>
      </c>
      <c r="O147" s="180">
        <v>3</v>
      </c>
      <c r="P147" s="181">
        <f t="shared" si="21"/>
        <v>18</v>
      </c>
      <c r="Q147" s="182" t="str">
        <f t="shared" si="17"/>
        <v>Alto</v>
      </c>
      <c r="R147" s="183">
        <v>25</v>
      </c>
      <c r="S147" s="181">
        <f t="shared" si="18"/>
        <v>450</v>
      </c>
      <c r="T147" s="181" t="str">
        <f t="shared" si="19"/>
        <v>II</v>
      </c>
      <c r="U147" s="184" t="str">
        <f t="shared" si="20"/>
        <v>NO ACEPTABLE O ACEPTABLE CON CONTROL ESPECIFICO</v>
      </c>
      <c r="V147" s="187">
        <v>40</v>
      </c>
      <c r="W147" s="202" t="s">
        <v>290</v>
      </c>
      <c r="X147" s="202" t="s">
        <v>146</v>
      </c>
      <c r="Y147" s="202" t="s">
        <v>146</v>
      </c>
      <c r="Z147" s="202" t="s">
        <v>165</v>
      </c>
      <c r="AA147" s="202" t="s">
        <v>182</v>
      </c>
    </row>
    <row r="148" spans="1:27" ht="90" customHeight="1">
      <c r="A148" s="196"/>
      <c r="B148" s="273"/>
      <c r="C148" s="251"/>
      <c r="D148" s="251"/>
      <c r="E148" s="260"/>
      <c r="F148" s="251"/>
      <c r="G148" s="260"/>
      <c r="H148" s="202" t="s">
        <v>330</v>
      </c>
      <c r="I148" s="202" t="s">
        <v>1023</v>
      </c>
      <c r="J148" s="203" t="s">
        <v>331</v>
      </c>
      <c r="K148" s="202" t="s">
        <v>332</v>
      </c>
      <c r="L148" s="203" t="s">
        <v>1059</v>
      </c>
      <c r="M148" s="203" t="s">
        <v>247</v>
      </c>
      <c r="N148" s="180">
        <v>6</v>
      </c>
      <c r="O148" s="180">
        <v>3</v>
      </c>
      <c r="P148" s="181">
        <f t="shared" si="21"/>
        <v>18</v>
      </c>
      <c r="Q148" s="182" t="str">
        <f t="shared" si="17"/>
        <v>Alto</v>
      </c>
      <c r="R148" s="183">
        <v>25</v>
      </c>
      <c r="S148" s="181">
        <f t="shared" si="18"/>
        <v>450</v>
      </c>
      <c r="T148" s="181" t="str">
        <f t="shared" si="19"/>
        <v>II</v>
      </c>
      <c r="U148" s="184" t="str">
        <f t="shared" si="20"/>
        <v>NO ACEPTABLE O ACEPTABLE CON CONTROL ESPECIFICO</v>
      </c>
      <c r="V148" s="185">
        <v>40</v>
      </c>
      <c r="W148" s="202" t="s">
        <v>331</v>
      </c>
      <c r="X148" s="202" t="s">
        <v>291</v>
      </c>
      <c r="Y148" s="202" t="s">
        <v>146</v>
      </c>
      <c r="Z148" s="202" t="s">
        <v>146</v>
      </c>
      <c r="AA148" s="202" t="s">
        <v>333</v>
      </c>
    </row>
    <row r="149" spans="1:27" ht="90" customHeight="1">
      <c r="A149" s="196"/>
      <c r="B149" s="273"/>
      <c r="C149" s="251"/>
      <c r="D149" s="251"/>
      <c r="E149" s="260"/>
      <c r="F149" s="251"/>
      <c r="G149" s="260"/>
      <c r="H149" s="202" t="s">
        <v>334</v>
      </c>
      <c r="I149" s="202" t="s">
        <v>998</v>
      </c>
      <c r="J149" s="203" t="s">
        <v>999</v>
      </c>
      <c r="K149" s="203" t="s">
        <v>146</v>
      </c>
      <c r="L149" s="203" t="s">
        <v>335</v>
      </c>
      <c r="M149" s="203" t="s">
        <v>158</v>
      </c>
      <c r="N149" s="180">
        <v>2</v>
      </c>
      <c r="O149" s="180">
        <v>3</v>
      </c>
      <c r="P149" s="181">
        <f t="shared" si="21"/>
        <v>6</v>
      </c>
      <c r="Q149" s="182" t="str">
        <f t="shared" si="17"/>
        <v>Medio</v>
      </c>
      <c r="R149" s="183">
        <v>10</v>
      </c>
      <c r="S149" s="181">
        <f t="shared" si="18"/>
        <v>60</v>
      </c>
      <c r="T149" s="181" t="str">
        <f t="shared" si="19"/>
        <v>III</v>
      </c>
      <c r="U149" s="232" t="str">
        <f t="shared" si="20"/>
        <v>ACEPTABLE, MEJORAL EL CONTROL EXISTENTE</v>
      </c>
      <c r="V149" s="185">
        <v>40</v>
      </c>
      <c r="W149" s="202" t="s">
        <v>999</v>
      </c>
      <c r="X149" s="202" t="s">
        <v>146</v>
      </c>
      <c r="Y149" s="202" t="s">
        <v>146</v>
      </c>
      <c r="Z149" s="202" t="s">
        <v>146</v>
      </c>
      <c r="AA149" s="202" t="s">
        <v>336</v>
      </c>
    </row>
    <row r="150" spans="1:27" ht="90" customHeight="1">
      <c r="A150" s="196"/>
      <c r="B150" s="273"/>
      <c r="C150" s="251" t="s">
        <v>723</v>
      </c>
      <c r="D150" s="251" t="s">
        <v>724</v>
      </c>
      <c r="E150" s="260" t="s">
        <v>725</v>
      </c>
      <c r="F150" s="251" t="s">
        <v>726</v>
      </c>
      <c r="G150" s="260" t="s">
        <v>143</v>
      </c>
      <c r="H150" s="202" t="s">
        <v>301</v>
      </c>
      <c r="I150" s="202" t="s">
        <v>1003</v>
      </c>
      <c r="J150" s="203" t="s">
        <v>302</v>
      </c>
      <c r="K150" s="203" t="s">
        <v>156</v>
      </c>
      <c r="L150" s="203" t="s">
        <v>251</v>
      </c>
      <c r="M150" s="203" t="s">
        <v>179</v>
      </c>
      <c r="N150" s="180">
        <v>2</v>
      </c>
      <c r="O150" s="180">
        <v>2</v>
      </c>
      <c r="P150" s="181">
        <f t="shared" si="21"/>
        <v>4</v>
      </c>
      <c r="Q150" s="182" t="str">
        <f t="shared" si="17"/>
        <v>Bajo</v>
      </c>
      <c r="R150" s="183">
        <v>10</v>
      </c>
      <c r="S150" s="181">
        <f t="shared" si="18"/>
        <v>40</v>
      </c>
      <c r="T150" s="181" t="str">
        <f t="shared" si="19"/>
        <v>III</v>
      </c>
      <c r="U150" s="184" t="str">
        <f>IF(T150="I","NO ACEPTABLE",IF(T150="II","NO ACEPTABLE O ACEPTABLE CON CONTROL ESPECIFICO",IF(T150="III","ACEPTABLE, MEJORAR EL CONTROL EXISTENTE",IF(T150="IV","ACEPTABLE, NO INTEVENIR"," "))))</f>
        <v>ACEPTABLE, MEJORAR EL CONTROL EXISTENTE</v>
      </c>
      <c r="V150" s="185">
        <v>20</v>
      </c>
      <c r="W150" s="202" t="s">
        <v>302</v>
      </c>
      <c r="X150" s="202" t="s">
        <v>146</v>
      </c>
      <c r="Y150" s="202" t="s">
        <v>146</v>
      </c>
      <c r="Z150" s="202" t="s">
        <v>165</v>
      </c>
      <c r="AA150" s="202" t="s">
        <v>182</v>
      </c>
    </row>
    <row r="151" spans="1:27" ht="90" customHeight="1">
      <c r="A151" s="196"/>
      <c r="B151" s="273"/>
      <c r="C151" s="251"/>
      <c r="D151" s="251"/>
      <c r="E151" s="260"/>
      <c r="F151" s="251"/>
      <c r="G151" s="260"/>
      <c r="H151" s="202" t="s">
        <v>337</v>
      </c>
      <c r="I151" s="202" t="s">
        <v>460</v>
      </c>
      <c r="J151" s="203" t="s">
        <v>145</v>
      </c>
      <c r="K151" s="203" t="s">
        <v>146</v>
      </c>
      <c r="L151" s="203" t="s">
        <v>147</v>
      </c>
      <c r="M151" s="203" t="s">
        <v>148</v>
      </c>
      <c r="N151" s="180">
        <v>2</v>
      </c>
      <c r="O151" s="180">
        <v>2</v>
      </c>
      <c r="P151" s="181">
        <f t="shared" si="21"/>
        <v>4</v>
      </c>
      <c r="Q151" s="182" t="str">
        <f t="shared" si="17"/>
        <v>Bajo</v>
      </c>
      <c r="R151" s="183">
        <v>10</v>
      </c>
      <c r="S151" s="181">
        <f t="shared" si="18"/>
        <v>40</v>
      </c>
      <c r="T151" s="181" t="str">
        <f t="shared" si="19"/>
        <v>III</v>
      </c>
      <c r="U151" s="184" t="str">
        <f>IF(T151="I","NO ACEPTABLE",IF(T151="II","NO ACEPTABLE O ACEPTABLE CON CONTROL ESPECIFICO",IF(T151="III","ACEPTABLE, MEJORAR EL CONTROL EXISTENTE",IF(T151="IV","ACEPTABLE, NO INTEVENIR"," "))))</f>
        <v>ACEPTABLE, MEJORAR EL CONTROL EXISTENTE</v>
      </c>
      <c r="V151" s="185">
        <v>12</v>
      </c>
      <c r="W151" s="202" t="s">
        <v>1147</v>
      </c>
      <c r="X151" s="202" t="s">
        <v>146</v>
      </c>
      <c r="Y151" s="202" t="s">
        <v>149</v>
      </c>
      <c r="Z151" s="202" t="s">
        <v>146</v>
      </c>
      <c r="AA151" s="202" t="s">
        <v>150</v>
      </c>
    </row>
    <row r="152" spans="1:27" ht="90" customHeight="1">
      <c r="A152" s="196"/>
      <c r="B152" s="273"/>
      <c r="C152" s="266" t="s">
        <v>727</v>
      </c>
      <c r="D152" s="266" t="s">
        <v>728</v>
      </c>
      <c r="E152" s="260" t="s">
        <v>729</v>
      </c>
      <c r="F152" s="266" t="s">
        <v>730</v>
      </c>
      <c r="G152" s="260" t="s">
        <v>143</v>
      </c>
      <c r="H152" s="202" t="s">
        <v>224</v>
      </c>
      <c r="I152" s="202" t="s">
        <v>1003</v>
      </c>
      <c r="J152" s="203" t="s">
        <v>519</v>
      </c>
      <c r="K152" s="203" t="s">
        <v>156</v>
      </c>
      <c r="L152" s="203" t="s">
        <v>251</v>
      </c>
      <c r="M152" s="203" t="s">
        <v>179</v>
      </c>
      <c r="N152" s="180">
        <v>2</v>
      </c>
      <c r="O152" s="180">
        <v>2</v>
      </c>
      <c r="P152" s="181">
        <f t="shared" si="21"/>
        <v>4</v>
      </c>
      <c r="Q152" s="182" t="str">
        <f t="shared" si="17"/>
        <v>Bajo</v>
      </c>
      <c r="R152" s="183">
        <v>10</v>
      </c>
      <c r="S152" s="181">
        <f t="shared" si="18"/>
        <v>40</v>
      </c>
      <c r="T152" s="181" t="str">
        <f t="shared" si="19"/>
        <v>III</v>
      </c>
      <c r="U152" s="184" t="str">
        <f>IF(T152="I","NO ACEPTABLE",IF(T152="II","NO ACEPTABLE O ACEPTABLE CON CONTROL ESPECIFICO",IF(T152="III","ACEPTABLE, MEJORAR EL CONTROL EXISTENTE",IF(T152="IV","ACEPTABLE, NO INTEVENIR"," "))))</f>
        <v>ACEPTABLE, MEJORAR EL CONTROL EXISTENTE</v>
      </c>
      <c r="V152" s="187">
        <v>10</v>
      </c>
      <c r="W152" s="202" t="s">
        <v>519</v>
      </c>
      <c r="X152" s="202" t="s">
        <v>146</v>
      </c>
      <c r="Y152" s="202" t="s">
        <v>146</v>
      </c>
      <c r="Z152" s="202" t="s">
        <v>165</v>
      </c>
      <c r="AA152" s="202" t="s">
        <v>182</v>
      </c>
    </row>
    <row r="153" spans="1:27" ht="90" customHeight="1">
      <c r="A153" s="196"/>
      <c r="B153" s="273"/>
      <c r="C153" s="266"/>
      <c r="D153" s="266"/>
      <c r="E153" s="260"/>
      <c r="F153" s="266"/>
      <c r="G153" s="260"/>
      <c r="H153" s="202" t="s">
        <v>306</v>
      </c>
      <c r="I153" s="202" t="s">
        <v>520</v>
      </c>
      <c r="J153" s="203" t="s">
        <v>252</v>
      </c>
      <c r="K153" s="203" t="s">
        <v>146</v>
      </c>
      <c r="L153" s="203" t="s">
        <v>146</v>
      </c>
      <c r="M153" s="203" t="s">
        <v>253</v>
      </c>
      <c r="N153" s="180">
        <v>6</v>
      </c>
      <c r="O153" s="180">
        <v>2</v>
      </c>
      <c r="P153" s="181">
        <f t="shared" si="21"/>
        <v>12</v>
      </c>
      <c r="Q153" s="182" t="str">
        <f t="shared" si="17"/>
        <v>Alto</v>
      </c>
      <c r="R153" s="183">
        <v>25</v>
      </c>
      <c r="S153" s="181">
        <f t="shared" si="18"/>
        <v>300</v>
      </c>
      <c r="T153" s="181" t="str">
        <f t="shared" si="19"/>
        <v>II</v>
      </c>
      <c r="U153" s="184" t="str">
        <f t="shared" si="20"/>
        <v>NO ACEPTABLE O ACEPTABLE CON CONTROL ESPECIFICO</v>
      </c>
      <c r="V153" s="187">
        <v>20</v>
      </c>
      <c r="W153" s="202" t="s">
        <v>252</v>
      </c>
      <c r="X153" s="202" t="s">
        <v>146</v>
      </c>
      <c r="Y153" s="202" t="s">
        <v>146</v>
      </c>
      <c r="Z153" s="202" t="s">
        <v>307</v>
      </c>
      <c r="AA153" s="202" t="s">
        <v>308</v>
      </c>
    </row>
    <row r="154" spans="1:27" ht="90" customHeight="1">
      <c r="A154" s="196"/>
      <c r="B154" s="273"/>
      <c r="C154" s="266"/>
      <c r="D154" s="266"/>
      <c r="E154" s="260"/>
      <c r="F154" s="266"/>
      <c r="G154" s="260"/>
      <c r="H154" s="202" t="s">
        <v>225</v>
      </c>
      <c r="I154" s="202" t="s">
        <v>1016</v>
      </c>
      <c r="J154" s="203" t="s">
        <v>226</v>
      </c>
      <c r="K154" s="203" t="s">
        <v>146</v>
      </c>
      <c r="L154" s="203" t="s">
        <v>208</v>
      </c>
      <c r="M154" s="202" t="s">
        <v>173</v>
      </c>
      <c r="N154" s="183">
        <v>2</v>
      </c>
      <c r="O154" s="183">
        <v>3</v>
      </c>
      <c r="P154" s="181">
        <f t="shared" si="21"/>
        <v>6</v>
      </c>
      <c r="Q154" s="182" t="str">
        <f t="shared" si="17"/>
        <v>Medio</v>
      </c>
      <c r="R154" s="183">
        <v>25</v>
      </c>
      <c r="S154" s="181">
        <f t="shared" si="18"/>
        <v>150</v>
      </c>
      <c r="T154" s="181" t="str">
        <f t="shared" si="19"/>
        <v>II</v>
      </c>
      <c r="U154" s="184" t="str">
        <f t="shared" si="20"/>
        <v>NO ACEPTABLE O ACEPTABLE CON CONTROL ESPECIFICO</v>
      </c>
      <c r="V154" s="185">
        <v>70</v>
      </c>
      <c r="W154" s="202" t="s">
        <v>1182</v>
      </c>
      <c r="X154" s="202" t="s">
        <v>146</v>
      </c>
      <c r="Y154" s="202" t="s">
        <v>146</v>
      </c>
      <c r="Z154" s="202" t="s">
        <v>146</v>
      </c>
      <c r="AA154" s="233" t="s">
        <v>1319</v>
      </c>
    </row>
    <row r="155" spans="1:27" ht="90" customHeight="1">
      <c r="A155" s="196"/>
      <c r="B155" s="273"/>
      <c r="C155" s="266" t="s">
        <v>731</v>
      </c>
      <c r="D155" s="266" t="s">
        <v>732</v>
      </c>
      <c r="E155" s="260" t="s">
        <v>733</v>
      </c>
      <c r="F155" s="266" t="s">
        <v>673</v>
      </c>
      <c r="G155" s="260" t="s">
        <v>143</v>
      </c>
      <c r="H155" s="202" t="s">
        <v>338</v>
      </c>
      <c r="I155" s="202" t="s">
        <v>1001</v>
      </c>
      <c r="J155" s="203" t="s">
        <v>1250</v>
      </c>
      <c r="K155" s="203" t="s">
        <v>146</v>
      </c>
      <c r="L155" s="203" t="s">
        <v>146</v>
      </c>
      <c r="M155" s="203" t="s">
        <v>1056</v>
      </c>
      <c r="N155" s="180">
        <v>2</v>
      </c>
      <c r="O155" s="180">
        <v>3</v>
      </c>
      <c r="P155" s="181">
        <f t="shared" si="21"/>
        <v>6</v>
      </c>
      <c r="Q155" s="182" t="str">
        <f t="shared" si="17"/>
        <v>Medio</v>
      </c>
      <c r="R155" s="183">
        <v>25</v>
      </c>
      <c r="S155" s="181">
        <f t="shared" si="18"/>
        <v>150</v>
      </c>
      <c r="T155" s="181" t="str">
        <f t="shared" si="19"/>
        <v>II</v>
      </c>
      <c r="U155" s="184" t="str">
        <f t="shared" si="20"/>
        <v>NO ACEPTABLE O ACEPTABLE CON CONTROL ESPECIFICO</v>
      </c>
      <c r="V155" s="185">
        <v>70</v>
      </c>
      <c r="W155" s="202" t="s">
        <v>1250</v>
      </c>
      <c r="X155" s="202" t="s">
        <v>169</v>
      </c>
      <c r="Y155" s="202" t="s">
        <v>146</v>
      </c>
      <c r="Z155" s="202" t="s">
        <v>165</v>
      </c>
      <c r="AA155" s="202" t="s">
        <v>296</v>
      </c>
    </row>
    <row r="156" spans="1:27" ht="90" customHeight="1">
      <c r="A156" s="196"/>
      <c r="B156" s="273"/>
      <c r="C156" s="266"/>
      <c r="D156" s="266"/>
      <c r="E156" s="260"/>
      <c r="F156" s="266"/>
      <c r="G156" s="260"/>
      <c r="H156" s="202" t="s">
        <v>521</v>
      </c>
      <c r="I156" s="202" t="s">
        <v>1016</v>
      </c>
      <c r="J156" s="203" t="s">
        <v>172</v>
      </c>
      <c r="K156" s="203" t="s">
        <v>146</v>
      </c>
      <c r="L156" s="203" t="s">
        <v>208</v>
      </c>
      <c r="M156" s="202" t="s">
        <v>173</v>
      </c>
      <c r="N156" s="183">
        <v>2</v>
      </c>
      <c r="O156" s="183">
        <v>2</v>
      </c>
      <c r="P156" s="181">
        <f t="shared" si="21"/>
        <v>4</v>
      </c>
      <c r="Q156" s="182" t="str">
        <f t="shared" si="17"/>
        <v>Bajo</v>
      </c>
      <c r="R156" s="183">
        <v>25</v>
      </c>
      <c r="S156" s="181">
        <f t="shared" si="18"/>
        <v>100</v>
      </c>
      <c r="T156" s="181" t="str">
        <f t="shared" si="19"/>
        <v>III</v>
      </c>
      <c r="U156" s="232" t="str">
        <f t="shared" si="20"/>
        <v>ACEPTABLE, MEJORAL EL CONTROL EXISTENTE</v>
      </c>
      <c r="V156" s="185">
        <v>70</v>
      </c>
      <c r="W156" s="202" t="s">
        <v>1182</v>
      </c>
      <c r="X156" s="202" t="s">
        <v>146</v>
      </c>
      <c r="Y156" s="202" t="s">
        <v>146</v>
      </c>
      <c r="Z156" s="202" t="s">
        <v>146</v>
      </c>
      <c r="AA156" s="233" t="s">
        <v>1319</v>
      </c>
    </row>
    <row r="157" spans="1:27" ht="90" customHeight="1">
      <c r="A157" s="196"/>
      <c r="B157" s="273"/>
      <c r="C157" s="266"/>
      <c r="D157" s="266"/>
      <c r="E157" s="260"/>
      <c r="F157" s="266"/>
      <c r="G157" s="260"/>
      <c r="H157" s="202" t="s">
        <v>339</v>
      </c>
      <c r="I157" s="202" t="s">
        <v>998</v>
      </c>
      <c r="J157" s="203" t="s">
        <v>999</v>
      </c>
      <c r="K157" s="203" t="s">
        <v>156</v>
      </c>
      <c r="L157" s="203" t="s">
        <v>157</v>
      </c>
      <c r="M157" s="203" t="s">
        <v>158</v>
      </c>
      <c r="N157" s="180">
        <v>2</v>
      </c>
      <c r="O157" s="180">
        <v>3</v>
      </c>
      <c r="P157" s="181">
        <f t="shared" si="21"/>
        <v>6</v>
      </c>
      <c r="Q157" s="182" t="str">
        <f t="shared" si="17"/>
        <v>Medio</v>
      </c>
      <c r="R157" s="183">
        <v>10</v>
      </c>
      <c r="S157" s="181">
        <f t="shared" si="18"/>
        <v>60</v>
      </c>
      <c r="T157" s="181" t="str">
        <f t="shared" si="19"/>
        <v>III</v>
      </c>
      <c r="U157" s="232" t="str">
        <f t="shared" si="20"/>
        <v>ACEPTABLE, MEJORAL EL CONTROL EXISTENTE</v>
      </c>
      <c r="V157" s="185">
        <v>70</v>
      </c>
      <c r="W157" s="202" t="s">
        <v>999</v>
      </c>
      <c r="X157" s="202" t="s">
        <v>146</v>
      </c>
      <c r="Y157" s="202" t="s">
        <v>146</v>
      </c>
      <c r="Z157" s="202" t="s">
        <v>146</v>
      </c>
      <c r="AA157" s="202" t="s">
        <v>161</v>
      </c>
    </row>
    <row r="158" spans="1:27" ht="90" customHeight="1">
      <c r="A158" s="196"/>
      <c r="B158" s="273"/>
      <c r="C158" s="266"/>
      <c r="D158" s="266"/>
      <c r="E158" s="260"/>
      <c r="F158" s="266"/>
      <c r="G158" s="260"/>
      <c r="H158" s="202" t="s">
        <v>533</v>
      </c>
      <c r="I158" s="202" t="s">
        <v>1023</v>
      </c>
      <c r="J158" s="203" t="s">
        <v>331</v>
      </c>
      <c r="K158" s="202" t="s">
        <v>246</v>
      </c>
      <c r="L158" s="203" t="s">
        <v>289</v>
      </c>
      <c r="M158" s="203" t="s">
        <v>247</v>
      </c>
      <c r="N158" s="180">
        <v>6</v>
      </c>
      <c r="O158" s="180">
        <v>2</v>
      </c>
      <c r="P158" s="181">
        <f t="shared" si="21"/>
        <v>12</v>
      </c>
      <c r="Q158" s="182" t="str">
        <f t="shared" si="17"/>
        <v>Alto</v>
      </c>
      <c r="R158" s="183">
        <v>25</v>
      </c>
      <c r="S158" s="181">
        <f t="shared" si="18"/>
        <v>300</v>
      </c>
      <c r="T158" s="181" t="str">
        <f t="shared" si="19"/>
        <v>II</v>
      </c>
      <c r="U158" s="184" t="str">
        <f t="shared" si="20"/>
        <v>NO ACEPTABLE O ACEPTABLE CON CONTROL ESPECIFICO</v>
      </c>
      <c r="V158" s="185">
        <v>70</v>
      </c>
      <c r="W158" s="202" t="s">
        <v>331</v>
      </c>
      <c r="X158" s="202" t="s">
        <v>291</v>
      </c>
      <c r="Y158" s="202" t="s">
        <v>146</v>
      </c>
      <c r="Z158" s="202" t="s">
        <v>146</v>
      </c>
      <c r="AA158" s="202" t="s">
        <v>146</v>
      </c>
    </row>
    <row r="159" spans="1:27" ht="90" customHeight="1">
      <c r="A159" s="196"/>
      <c r="B159" s="273"/>
      <c r="C159" s="266" t="s">
        <v>734</v>
      </c>
      <c r="D159" s="266" t="s">
        <v>735</v>
      </c>
      <c r="E159" s="260" t="s">
        <v>736</v>
      </c>
      <c r="F159" s="266" t="s">
        <v>637</v>
      </c>
      <c r="G159" s="260" t="s">
        <v>143</v>
      </c>
      <c r="H159" s="202" t="s">
        <v>309</v>
      </c>
      <c r="I159" s="202" t="s">
        <v>1016</v>
      </c>
      <c r="J159" s="203" t="s">
        <v>172</v>
      </c>
      <c r="K159" s="203" t="s">
        <v>146</v>
      </c>
      <c r="L159" s="203" t="s">
        <v>208</v>
      </c>
      <c r="M159" s="202" t="s">
        <v>173</v>
      </c>
      <c r="N159" s="183">
        <v>2</v>
      </c>
      <c r="O159" s="183">
        <v>2</v>
      </c>
      <c r="P159" s="181">
        <f t="shared" si="21"/>
        <v>4</v>
      </c>
      <c r="Q159" s="182" t="str">
        <f t="shared" si="17"/>
        <v>Bajo</v>
      </c>
      <c r="R159" s="183">
        <v>25</v>
      </c>
      <c r="S159" s="181">
        <f t="shared" si="18"/>
        <v>100</v>
      </c>
      <c r="T159" s="181" t="str">
        <f t="shared" si="19"/>
        <v>III</v>
      </c>
      <c r="U159" s="232" t="str">
        <f t="shared" si="20"/>
        <v>ACEPTABLE, MEJORAL EL CONTROL EXISTENTE</v>
      </c>
      <c r="V159" s="185">
        <v>70</v>
      </c>
      <c r="W159" s="202" t="s">
        <v>1182</v>
      </c>
      <c r="X159" s="202" t="s">
        <v>146</v>
      </c>
      <c r="Y159" s="202" t="s">
        <v>146</v>
      </c>
      <c r="Z159" s="202" t="s">
        <v>146</v>
      </c>
      <c r="AA159" s="233" t="s">
        <v>1319</v>
      </c>
    </row>
    <row r="160" spans="1:27" ht="90" customHeight="1">
      <c r="A160" s="196"/>
      <c r="B160" s="273"/>
      <c r="C160" s="266"/>
      <c r="D160" s="266"/>
      <c r="E160" s="260"/>
      <c r="F160" s="266"/>
      <c r="G160" s="260"/>
      <c r="H160" s="202" t="s">
        <v>255</v>
      </c>
      <c r="I160" s="202" t="s">
        <v>998</v>
      </c>
      <c r="J160" s="203" t="s">
        <v>999</v>
      </c>
      <c r="K160" s="203" t="s">
        <v>156</v>
      </c>
      <c r="L160" s="203" t="s">
        <v>157</v>
      </c>
      <c r="M160" s="203" t="s">
        <v>158</v>
      </c>
      <c r="N160" s="180">
        <v>2</v>
      </c>
      <c r="O160" s="180">
        <v>3</v>
      </c>
      <c r="P160" s="181">
        <f t="shared" si="21"/>
        <v>6</v>
      </c>
      <c r="Q160" s="182" t="str">
        <f t="shared" si="17"/>
        <v>Medio</v>
      </c>
      <c r="R160" s="183">
        <v>25</v>
      </c>
      <c r="S160" s="181">
        <f t="shared" si="18"/>
        <v>150</v>
      </c>
      <c r="T160" s="181" t="str">
        <f t="shared" si="19"/>
        <v>II</v>
      </c>
      <c r="U160" s="184" t="str">
        <f t="shared" si="20"/>
        <v>NO ACEPTABLE O ACEPTABLE CON CONTROL ESPECIFICO</v>
      </c>
      <c r="V160" s="185">
        <v>70</v>
      </c>
      <c r="W160" s="202" t="s">
        <v>999</v>
      </c>
      <c r="X160" s="202" t="s">
        <v>146</v>
      </c>
      <c r="Y160" s="202" t="s">
        <v>203</v>
      </c>
      <c r="Z160" s="202" t="s">
        <v>160</v>
      </c>
      <c r="AA160" s="202" t="s">
        <v>161</v>
      </c>
    </row>
    <row r="161" spans="1:27" ht="90" customHeight="1">
      <c r="A161" s="196"/>
      <c r="B161" s="273"/>
      <c r="C161" s="266"/>
      <c r="D161" s="266"/>
      <c r="E161" s="260"/>
      <c r="F161" s="266"/>
      <c r="G161" s="260"/>
      <c r="H161" s="202" t="s">
        <v>340</v>
      </c>
      <c r="I161" s="202" t="s">
        <v>1013</v>
      </c>
      <c r="J161" s="203" t="s">
        <v>217</v>
      </c>
      <c r="K161" s="203" t="s">
        <v>146</v>
      </c>
      <c r="L161" s="203" t="s">
        <v>341</v>
      </c>
      <c r="M161" s="203" t="s">
        <v>522</v>
      </c>
      <c r="N161" s="180">
        <v>6</v>
      </c>
      <c r="O161" s="180">
        <v>3</v>
      </c>
      <c r="P161" s="181">
        <f t="shared" si="21"/>
        <v>18</v>
      </c>
      <c r="Q161" s="182" t="str">
        <f t="shared" si="17"/>
        <v>Alto</v>
      </c>
      <c r="R161" s="183">
        <v>25</v>
      </c>
      <c r="S161" s="181">
        <f t="shared" si="18"/>
        <v>450</v>
      </c>
      <c r="T161" s="181" t="str">
        <f t="shared" si="19"/>
        <v>II</v>
      </c>
      <c r="U161" s="184" t="str">
        <f t="shared" si="20"/>
        <v>NO ACEPTABLE O ACEPTABLE CON CONTROL ESPECIFICO</v>
      </c>
      <c r="V161" s="185">
        <v>15</v>
      </c>
      <c r="W161" s="202" t="s">
        <v>342</v>
      </c>
      <c r="X161" s="202" t="s">
        <v>146</v>
      </c>
      <c r="Y161" s="202" t="s">
        <v>218</v>
      </c>
      <c r="Z161" s="202" t="s">
        <v>219</v>
      </c>
      <c r="AA161" s="202" t="s">
        <v>220</v>
      </c>
    </row>
    <row r="162" spans="1:27" ht="90" customHeight="1">
      <c r="A162" s="196"/>
      <c r="B162" s="273"/>
      <c r="C162" s="266"/>
      <c r="D162" s="266"/>
      <c r="E162" s="260"/>
      <c r="F162" s="266"/>
      <c r="G162" s="260"/>
      <c r="H162" s="202" t="s">
        <v>523</v>
      </c>
      <c r="I162" s="202" t="s">
        <v>1060</v>
      </c>
      <c r="J162" s="203" t="s">
        <v>343</v>
      </c>
      <c r="K162" s="203" t="s">
        <v>146</v>
      </c>
      <c r="L162" s="202" t="s">
        <v>344</v>
      </c>
      <c r="M162" s="203" t="s">
        <v>146</v>
      </c>
      <c r="N162" s="180">
        <v>2</v>
      </c>
      <c r="O162" s="180">
        <v>2</v>
      </c>
      <c r="P162" s="181">
        <f t="shared" si="21"/>
        <v>4</v>
      </c>
      <c r="Q162" s="182" t="str">
        <f t="shared" si="17"/>
        <v>Bajo</v>
      </c>
      <c r="R162" s="183">
        <v>25</v>
      </c>
      <c r="S162" s="181">
        <f t="shared" si="18"/>
        <v>100</v>
      </c>
      <c r="T162" s="181" t="str">
        <f t="shared" si="19"/>
        <v>III</v>
      </c>
      <c r="U162" s="232" t="str">
        <f t="shared" si="20"/>
        <v>ACEPTABLE, MEJORAL EL CONTROL EXISTENTE</v>
      </c>
      <c r="V162" s="185">
        <v>4</v>
      </c>
      <c r="W162" s="202" t="s">
        <v>345</v>
      </c>
      <c r="X162" s="202" t="s">
        <v>146</v>
      </c>
      <c r="Y162" s="202" t="s">
        <v>146</v>
      </c>
      <c r="Z162" s="202" t="s">
        <v>146</v>
      </c>
      <c r="AA162" s="202" t="s">
        <v>452</v>
      </c>
    </row>
    <row r="163" spans="1:27" ht="90" customHeight="1">
      <c r="A163" s="196"/>
      <c r="B163" s="273"/>
      <c r="C163" s="266" t="s">
        <v>737</v>
      </c>
      <c r="D163" s="266" t="s">
        <v>738</v>
      </c>
      <c r="E163" s="260" t="s">
        <v>739</v>
      </c>
      <c r="F163" s="266" t="s">
        <v>389</v>
      </c>
      <c r="G163" s="260" t="s">
        <v>143</v>
      </c>
      <c r="H163" s="202" t="s">
        <v>531</v>
      </c>
      <c r="I163" s="202" t="s">
        <v>1001</v>
      </c>
      <c r="J163" s="203" t="s">
        <v>1250</v>
      </c>
      <c r="K163" s="203" t="s">
        <v>146</v>
      </c>
      <c r="L163" s="203" t="s">
        <v>146</v>
      </c>
      <c r="M163" s="203" t="s">
        <v>187</v>
      </c>
      <c r="N163" s="186">
        <v>2</v>
      </c>
      <c r="O163" s="186">
        <v>3</v>
      </c>
      <c r="P163" s="181">
        <f t="shared" si="21"/>
        <v>6</v>
      </c>
      <c r="Q163" s="182" t="str">
        <f t="shared" si="17"/>
        <v>Medio</v>
      </c>
      <c r="R163" s="183">
        <v>25</v>
      </c>
      <c r="S163" s="181">
        <f t="shared" si="18"/>
        <v>150</v>
      </c>
      <c r="T163" s="181" t="str">
        <f t="shared" si="19"/>
        <v>II</v>
      </c>
      <c r="U163" s="184" t="str">
        <f t="shared" si="20"/>
        <v>NO ACEPTABLE O ACEPTABLE CON CONTROL ESPECIFICO</v>
      </c>
      <c r="V163" s="185">
        <v>40</v>
      </c>
      <c r="W163" s="202" t="s">
        <v>1250</v>
      </c>
      <c r="X163" s="202" t="s">
        <v>169</v>
      </c>
      <c r="Y163" s="202" t="s">
        <v>146</v>
      </c>
      <c r="Z163" s="202" t="s">
        <v>165</v>
      </c>
      <c r="AA163" s="202" t="s">
        <v>283</v>
      </c>
    </row>
    <row r="164" spans="1:27" ht="90" customHeight="1">
      <c r="A164" s="196"/>
      <c r="B164" s="273"/>
      <c r="C164" s="266"/>
      <c r="D164" s="266"/>
      <c r="E164" s="260"/>
      <c r="F164" s="266"/>
      <c r="G164" s="260"/>
      <c r="H164" s="202" t="s">
        <v>532</v>
      </c>
      <c r="I164" s="202" t="s">
        <v>1003</v>
      </c>
      <c r="J164" s="203" t="s">
        <v>285</v>
      </c>
      <c r="K164" s="203" t="s">
        <v>156</v>
      </c>
      <c r="L164" s="203" t="s">
        <v>286</v>
      </c>
      <c r="M164" s="203" t="s">
        <v>287</v>
      </c>
      <c r="N164" s="180">
        <v>6</v>
      </c>
      <c r="O164" s="180">
        <v>3</v>
      </c>
      <c r="P164" s="181">
        <f t="shared" si="21"/>
        <v>18</v>
      </c>
      <c r="Q164" s="182" t="str">
        <f t="shared" si="17"/>
        <v>Alto</v>
      </c>
      <c r="R164" s="183">
        <v>25</v>
      </c>
      <c r="S164" s="181">
        <f t="shared" si="18"/>
        <v>450</v>
      </c>
      <c r="T164" s="181" t="str">
        <f t="shared" si="19"/>
        <v>II</v>
      </c>
      <c r="U164" s="184" t="str">
        <f t="shared" si="20"/>
        <v>NO ACEPTABLE O ACEPTABLE CON CONTROL ESPECIFICO</v>
      </c>
      <c r="V164" s="185">
        <v>20</v>
      </c>
      <c r="W164" s="202" t="s">
        <v>285</v>
      </c>
      <c r="X164" s="202" t="s">
        <v>146</v>
      </c>
      <c r="Y164" s="202" t="s">
        <v>146</v>
      </c>
      <c r="Z164" s="202" t="s">
        <v>165</v>
      </c>
      <c r="AA164" s="202" t="s">
        <v>182</v>
      </c>
    </row>
    <row r="165" spans="1:27" ht="90" customHeight="1">
      <c r="A165" s="196"/>
      <c r="B165" s="273"/>
      <c r="C165" s="266"/>
      <c r="D165" s="266"/>
      <c r="E165" s="260"/>
      <c r="F165" s="266"/>
      <c r="G165" s="260"/>
      <c r="H165" s="202" t="s">
        <v>534</v>
      </c>
      <c r="I165" s="202" t="s">
        <v>1023</v>
      </c>
      <c r="J165" s="203" t="s">
        <v>331</v>
      </c>
      <c r="K165" s="202" t="s">
        <v>246</v>
      </c>
      <c r="L165" s="203" t="s">
        <v>289</v>
      </c>
      <c r="M165" s="203" t="s">
        <v>247</v>
      </c>
      <c r="N165" s="180">
        <v>2</v>
      </c>
      <c r="O165" s="180">
        <v>3</v>
      </c>
      <c r="P165" s="181">
        <f t="shared" si="21"/>
        <v>6</v>
      </c>
      <c r="Q165" s="182" t="str">
        <f t="shared" si="17"/>
        <v>Medio</v>
      </c>
      <c r="R165" s="183">
        <v>25</v>
      </c>
      <c r="S165" s="181">
        <f t="shared" si="18"/>
        <v>150</v>
      </c>
      <c r="T165" s="181" t="str">
        <f t="shared" si="19"/>
        <v>II</v>
      </c>
      <c r="U165" s="184" t="str">
        <f t="shared" si="20"/>
        <v>NO ACEPTABLE O ACEPTABLE CON CONTROL ESPECIFICO</v>
      </c>
      <c r="V165" s="185">
        <v>70</v>
      </c>
      <c r="W165" s="202" t="s">
        <v>331</v>
      </c>
      <c r="X165" s="202" t="s">
        <v>291</v>
      </c>
      <c r="Y165" s="202" t="s">
        <v>146</v>
      </c>
      <c r="Z165" s="202" t="s">
        <v>146</v>
      </c>
      <c r="AA165" s="202" t="s">
        <v>146</v>
      </c>
    </row>
    <row r="166" spans="1:27" ht="90" customHeight="1">
      <c r="A166" s="196"/>
      <c r="B166" s="273"/>
      <c r="C166" s="266"/>
      <c r="D166" s="266"/>
      <c r="E166" s="260"/>
      <c r="F166" s="266"/>
      <c r="G166" s="260"/>
      <c r="H166" s="202" t="s">
        <v>524</v>
      </c>
      <c r="I166" s="202" t="s">
        <v>1003</v>
      </c>
      <c r="J166" s="203" t="s">
        <v>450</v>
      </c>
      <c r="K166" s="202" t="s">
        <v>146</v>
      </c>
      <c r="L166" s="202" t="s">
        <v>146</v>
      </c>
      <c r="M166" s="203" t="s">
        <v>346</v>
      </c>
      <c r="N166" s="180">
        <v>6</v>
      </c>
      <c r="O166" s="180">
        <v>3</v>
      </c>
      <c r="P166" s="181">
        <f t="shared" si="21"/>
        <v>18</v>
      </c>
      <c r="Q166" s="182" t="str">
        <f t="shared" si="17"/>
        <v>Alto</v>
      </c>
      <c r="R166" s="183">
        <v>25</v>
      </c>
      <c r="S166" s="181">
        <f t="shared" si="18"/>
        <v>450</v>
      </c>
      <c r="T166" s="181" t="str">
        <f t="shared" si="19"/>
        <v>II</v>
      </c>
      <c r="U166" s="184" t="str">
        <f t="shared" si="20"/>
        <v>NO ACEPTABLE O ACEPTABLE CON CONTROL ESPECIFICO</v>
      </c>
      <c r="V166" s="183">
        <v>40</v>
      </c>
      <c r="W166" s="202" t="s">
        <v>450</v>
      </c>
      <c r="X166" s="202" t="s">
        <v>146</v>
      </c>
      <c r="Y166" s="202" t="s">
        <v>146</v>
      </c>
      <c r="Z166" s="202" t="s">
        <v>165</v>
      </c>
      <c r="AA166" s="202" t="s">
        <v>182</v>
      </c>
    </row>
    <row r="167" spans="1:27" ht="90" customHeight="1">
      <c r="A167" s="196"/>
      <c r="B167" s="273"/>
      <c r="C167" s="266" t="s">
        <v>740</v>
      </c>
      <c r="D167" s="266" t="s">
        <v>741</v>
      </c>
      <c r="E167" s="260" t="s">
        <v>742</v>
      </c>
      <c r="F167" s="260" t="s">
        <v>743</v>
      </c>
      <c r="G167" s="260" t="s">
        <v>143</v>
      </c>
      <c r="H167" s="202" t="s">
        <v>347</v>
      </c>
      <c r="I167" s="202" t="s">
        <v>1013</v>
      </c>
      <c r="J167" s="203" t="s">
        <v>217</v>
      </c>
      <c r="K167" s="203" t="s">
        <v>293</v>
      </c>
      <c r="L167" s="203" t="s">
        <v>289</v>
      </c>
      <c r="M167" s="203" t="s">
        <v>1055</v>
      </c>
      <c r="N167" s="180">
        <v>6</v>
      </c>
      <c r="O167" s="180">
        <v>3</v>
      </c>
      <c r="P167" s="181">
        <f t="shared" si="21"/>
        <v>18</v>
      </c>
      <c r="Q167" s="182" t="str">
        <f t="shared" si="17"/>
        <v>Alto</v>
      </c>
      <c r="R167" s="183">
        <v>25</v>
      </c>
      <c r="S167" s="181">
        <f t="shared" si="18"/>
        <v>450</v>
      </c>
      <c r="T167" s="181" t="str">
        <f t="shared" si="19"/>
        <v>II</v>
      </c>
      <c r="U167" s="184" t="str">
        <f t="shared" si="20"/>
        <v>NO ACEPTABLE O ACEPTABLE CON CONTROL ESPECIFICO</v>
      </c>
      <c r="V167" s="185">
        <v>40</v>
      </c>
      <c r="W167" s="202" t="s">
        <v>348</v>
      </c>
      <c r="X167" s="202" t="s">
        <v>146</v>
      </c>
      <c r="Y167" s="202" t="s">
        <v>218</v>
      </c>
      <c r="Z167" s="202" t="s">
        <v>219</v>
      </c>
      <c r="AA167" s="202" t="s">
        <v>220</v>
      </c>
    </row>
    <row r="168" spans="1:27" ht="90" customHeight="1">
      <c r="A168" s="196"/>
      <c r="B168" s="273"/>
      <c r="C168" s="266"/>
      <c r="D168" s="266"/>
      <c r="E168" s="260"/>
      <c r="F168" s="260"/>
      <c r="G168" s="260"/>
      <c r="H168" s="202" t="s">
        <v>288</v>
      </c>
      <c r="I168" s="202" t="s">
        <v>1023</v>
      </c>
      <c r="J168" s="203" t="s">
        <v>285</v>
      </c>
      <c r="K168" s="202" t="s">
        <v>246</v>
      </c>
      <c r="L168" s="203" t="s">
        <v>289</v>
      </c>
      <c r="M168" s="203" t="s">
        <v>247</v>
      </c>
      <c r="N168" s="180">
        <v>6</v>
      </c>
      <c r="O168" s="180">
        <v>3</v>
      </c>
      <c r="P168" s="181">
        <f t="shared" si="21"/>
        <v>18</v>
      </c>
      <c r="Q168" s="182" t="str">
        <f t="shared" si="17"/>
        <v>Alto</v>
      </c>
      <c r="R168" s="183">
        <v>25</v>
      </c>
      <c r="S168" s="181">
        <f t="shared" si="18"/>
        <v>450</v>
      </c>
      <c r="T168" s="181" t="str">
        <f t="shared" si="19"/>
        <v>II</v>
      </c>
      <c r="U168" s="184" t="str">
        <f t="shared" si="20"/>
        <v>NO ACEPTABLE O ACEPTABLE CON CONTROL ESPECIFICO</v>
      </c>
      <c r="V168" s="185">
        <v>40</v>
      </c>
      <c r="W168" s="202" t="s">
        <v>285</v>
      </c>
      <c r="X168" s="202" t="s">
        <v>291</v>
      </c>
      <c r="Y168" s="202" t="s">
        <v>146</v>
      </c>
      <c r="Z168" s="202" t="s">
        <v>146</v>
      </c>
      <c r="AA168" s="202" t="s">
        <v>146</v>
      </c>
    </row>
    <row r="169" spans="1:27" ht="90" customHeight="1">
      <c r="A169" s="196"/>
      <c r="B169" s="273"/>
      <c r="C169" s="266"/>
      <c r="D169" s="266"/>
      <c r="E169" s="260"/>
      <c r="F169" s="260"/>
      <c r="G169" s="260"/>
      <c r="H169" s="202" t="s">
        <v>349</v>
      </c>
      <c r="I169" s="202" t="s">
        <v>1001</v>
      </c>
      <c r="J169" s="203" t="s">
        <v>1250</v>
      </c>
      <c r="K169" s="203" t="s">
        <v>146</v>
      </c>
      <c r="L169" s="203" t="s">
        <v>146</v>
      </c>
      <c r="M169" s="203" t="s">
        <v>187</v>
      </c>
      <c r="N169" s="186">
        <v>2</v>
      </c>
      <c r="O169" s="186">
        <v>3</v>
      </c>
      <c r="P169" s="181">
        <f t="shared" si="21"/>
        <v>6</v>
      </c>
      <c r="Q169" s="182" t="str">
        <f t="shared" si="17"/>
        <v>Medio</v>
      </c>
      <c r="R169" s="183">
        <v>25</v>
      </c>
      <c r="S169" s="181">
        <f t="shared" si="18"/>
        <v>150</v>
      </c>
      <c r="T169" s="181" t="str">
        <f t="shared" si="19"/>
        <v>II</v>
      </c>
      <c r="U169" s="184" t="str">
        <f t="shared" si="20"/>
        <v>NO ACEPTABLE O ACEPTABLE CON CONTROL ESPECIFICO</v>
      </c>
      <c r="V169" s="185">
        <v>40</v>
      </c>
      <c r="W169" s="202" t="s">
        <v>1250</v>
      </c>
      <c r="X169" s="202" t="s">
        <v>169</v>
      </c>
      <c r="Y169" s="202" t="s">
        <v>146</v>
      </c>
      <c r="Z169" s="202" t="s">
        <v>165</v>
      </c>
      <c r="AA169" s="202" t="s">
        <v>283</v>
      </c>
    </row>
    <row r="170" spans="1:27" ht="90" customHeight="1">
      <c r="A170" s="196"/>
      <c r="B170" s="273"/>
      <c r="C170" s="266" t="s">
        <v>744</v>
      </c>
      <c r="D170" s="266" t="s">
        <v>745</v>
      </c>
      <c r="E170" s="260" t="s">
        <v>683</v>
      </c>
      <c r="F170" s="266" t="s">
        <v>692</v>
      </c>
      <c r="G170" s="260" t="s">
        <v>143</v>
      </c>
      <c r="H170" s="202" t="s">
        <v>303</v>
      </c>
      <c r="I170" s="202" t="s">
        <v>1001</v>
      </c>
      <c r="J170" s="203" t="s">
        <v>1250</v>
      </c>
      <c r="K170" s="203" t="s">
        <v>146</v>
      </c>
      <c r="L170" s="203" t="s">
        <v>146</v>
      </c>
      <c r="M170" s="203" t="s">
        <v>187</v>
      </c>
      <c r="N170" s="186">
        <v>2</v>
      </c>
      <c r="O170" s="186">
        <v>3</v>
      </c>
      <c r="P170" s="181">
        <f t="shared" si="21"/>
        <v>6</v>
      </c>
      <c r="Q170" s="182" t="str">
        <f t="shared" si="17"/>
        <v>Medio</v>
      </c>
      <c r="R170" s="183">
        <v>25</v>
      </c>
      <c r="S170" s="181">
        <f t="shared" si="18"/>
        <v>150</v>
      </c>
      <c r="T170" s="181" t="str">
        <f t="shared" si="19"/>
        <v>II</v>
      </c>
      <c r="U170" s="184" t="str">
        <f t="shared" si="20"/>
        <v>NO ACEPTABLE O ACEPTABLE CON CONTROL ESPECIFICO</v>
      </c>
      <c r="V170" s="187">
        <v>20</v>
      </c>
      <c r="W170" s="202" t="s">
        <v>1250</v>
      </c>
      <c r="X170" s="202" t="s">
        <v>169</v>
      </c>
      <c r="Y170" s="202" t="s">
        <v>146</v>
      </c>
      <c r="Z170" s="202" t="s">
        <v>165</v>
      </c>
      <c r="AA170" s="202" t="s">
        <v>525</v>
      </c>
    </row>
    <row r="171" spans="1:27" ht="90" customHeight="1">
      <c r="A171" s="196"/>
      <c r="B171" s="273"/>
      <c r="C171" s="266"/>
      <c r="D171" s="266"/>
      <c r="E171" s="260"/>
      <c r="F171" s="266"/>
      <c r="G171" s="260"/>
      <c r="H171" s="202" t="s">
        <v>304</v>
      </c>
      <c r="I171" s="202" t="s">
        <v>1003</v>
      </c>
      <c r="J171" s="203" t="s">
        <v>285</v>
      </c>
      <c r="K171" s="203" t="s">
        <v>156</v>
      </c>
      <c r="L171" s="203" t="s">
        <v>286</v>
      </c>
      <c r="M171" s="203" t="s">
        <v>287</v>
      </c>
      <c r="N171" s="180">
        <v>6</v>
      </c>
      <c r="O171" s="180">
        <v>3</v>
      </c>
      <c r="P171" s="181">
        <f t="shared" si="21"/>
        <v>18</v>
      </c>
      <c r="Q171" s="182" t="str">
        <f t="shared" si="17"/>
        <v>Alto</v>
      </c>
      <c r="R171" s="183">
        <v>25</v>
      </c>
      <c r="S171" s="181">
        <f t="shared" si="18"/>
        <v>450</v>
      </c>
      <c r="T171" s="181" t="str">
        <f t="shared" si="19"/>
        <v>II</v>
      </c>
      <c r="U171" s="184" t="str">
        <f t="shared" si="20"/>
        <v>NO ACEPTABLE O ACEPTABLE CON CONTROL ESPECIFICO</v>
      </c>
      <c r="V171" s="187">
        <v>20</v>
      </c>
      <c r="W171" s="202" t="s">
        <v>285</v>
      </c>
      <c r="X171" s="202" t="s">
        <v>146</v>
      </c>
      <c r="Y171" s="202" t="s">
        <v>146</v>
      </c>
      <c r="Z171" s="202" t="s">
        <v>165</v>
      </c>
      <c r="AA171" s="202" t="s">
        <v>182</v>
      </c>
    </row>
    <row r="172" spans="1:27" ht="90" customHeight="1">
      <c r="A172" s="196"/>
      <c r="B172" s="273"/>
      <c r="C172" s="264" t="s">
        <v>728</v>
      </c>
      <c r="D172" s="264" t="s">
        <v>746</v>
      </c>
      <c r="E172" s="260" t="s">
        <v>729</v>
      </c>
      <c r="F172" s="264" t="s">
        <v>730</v>
      </c>
      <c r="G172" s="260" t="s">
        <v>143</v>
      </c>
      <c r="H172" s="202" t="s">
        <v>224</v>
      </c>
      <c r="I172" s="202" t="s">
        <v>1003</v>
      </c>
      <c r="J172" s="203" t="s">
        <v>176</v>
      </c>
      <c r="K172" s="203" t="s">
        <v>156</v>
      </c>
      <c r="L172" s="203" t="s">
        <v>251</v>
      </c>
      <c r="M172" s="203" t="s">
        <v>179</v>
      </c>
      <c r="N172" s="180">
        <v>2</v>
      </c>
      <c r="O172" s="180">
        <v>3</v>
      </c>
      <c r="P172" s="181">
        <f t="shared" si="21"/>
        <v>6</v>
      </c>
      <c r="Q172" s="182" t="str">
        <f t="shared" si="17"/>
        <v>Medio</v>
      </c>
      <c r="R172" s="183">
        <v>25</v>
      </c>
      <c r="S172" s="181">
        <f t="shared" si="18"/>
        <v>150</v>
      </c>
      <c r="T172" s="181" t="str">
        <f t="shared" si="19"/>
        <v>II</v>
      </c>
      <c r="U172" s="184" t="str">
        <f t="shared" si="20"/>
        <v>NO ACEPTABLE O ACEPTABLE CON CONTROL ESPECIFICO</v>
      </c>
      <c r="V172" s="187">
        <v>40</v>
      </c>
      <c r="W172" s="202" t="s">
        <v>1003</v>
      </c>
      <c r="X172" s="202" t="s">
        <v>146</v>
      </c>
      <c r="Y172" s="202" t="s">
        <v>146</v>
      </c>
      <c r="Z172" s="202" t="s">
        <v>165</v>
      </c>
      <c r="AA172" s="202" t="s">
        <v>182</v>
      </c>
    </row>
    <row r="173" spans="1:27" ht="90" customHeight="1">
      <c r="A173" s="196"/>
      <c r="B173" s="273"/>
      <c r="C173" s="264"/>
      <c r="D173" s="264"/>
      <c r="E173" s="260"/>
      <c r="F173" s="264"/>
      <c r="G173" s="260"/>
      <c r="H173" s="202" t="s">
        <v>306</v>
      </c>
      <c r="I173" s="202" t="s">
        <v>520</v>
      </c>
      <c r="J173" s="203" t="s">
        <v>252</v>
      </c>
      <c r="K173" s="203" t="s">
        <v>146</v>
      </c>
      <c r="L173" s="203" t="s">
        <v>146</v>
      </c>
      <c r="M173" s="203" t="s">
        <v>253</v>
      </c>
      <c r="N173" s="183">
        <v>2</v>
      </c>
      <c r="O173" s="183">
        <v>2</v>
      </c>
      <c r="P173" s="181">
        <f t="shared" si="21"/>
        <v>4</v>
      </c>
      <c r="Q173" s="182" t="str">
        <f t="shared" si="17"/>
        <v>Bajo</v>
      </c>
      <c r="R173" s="183">
        <v>25</v>
      </c>
      <c r="S173" s="181">
        <f t="shared" si="18"/>
        <v>100</v>
      </c>
      <c r="T173" s="181" t="str">
        <f t="shared" si="19"/>
        <v>III</v>
      </c>
      <c r="U173" s="232" t="str">
        <f t="shared" si="20"/>
        <v>ACEPTABLE, MEJORAL EL CONTROL EXISTENTE</v>
      </c>
      <c r="V173" s="187">
        <v>15</v>
      </c>
      <c r="W173" s="202" t="s">
        <v>252</v>
      </c>
      <c r="X173" s="202" t="s">
        <v>146</v>
      </c>
      <c r="Y173" s="202" t="s">
        <v>146</v>
      </c>
      <c r="Z173" s="202" t="s">
        <v>307</v>
      </c>
      <c r="AA173" s="202" t="s">
        <v>308</v>
      </c>
    </row>
    <row r="174" spans="1:27" ht="90" customHeight="1">
      <c r="A174" s="196"/>
      <c r="B174" s="273"/>
      <c r="C174" s="264"/>
      <c r="D174" s="264"/>
      <c r="E174" s="260"/>
      <c r="F174" s="264"/>
      <c r="G174" s="260"/>
      <c r="H174" s="202" t="s">
        <v>225</v>
      </c>
      <c r="I174" s="202" t="s">
        <v>1016</v>
      </c>
      <c r="J174" s="203" t="s">
        <v>226</v>
      </c>
      <c r="K174" s="203" t="s">
        <v>146</v>
      </c>
      <c r="L174" s="203" t="s">
        <v>208</v>
      </c>
      <c r="M174" s="202" t="s">
        <v>173</v>
      </c>
      <c r="N174" s="183">
        <v>2</v>
      </c>
      <c r="O174" s="183">
        <v>2</v>
      </c>
      <c r="P174" s="181">
        <f t="shared" si="21"/>
        <v>4</v>
      </c>
      <c r="Q174" s="182" t="str">
        <f t="shared" si="17"/>
        <v>Bajo</v>
      </c>
      <c r="R174" s="183">
        <v>25</v>
      </c>
      <c r="S174" s="181">
        <f t="shared" si="18"/>
        <v>100</v>
      </c>
      <c r="T174" s="181" t="str">
        <f t="shared" si="19"/>
        <v>III</v>
      </c>
      <c r="U174" s="232" t="str">
        <f t="shared" si="20"/>
        <v>ACEPTABLE, MEJORAL EL CONTROL EXISTENTE</v>
      </c>
      <c r="V174" s="185">
        <v>15</v>
      </c>
      <c r="W174" s="202" t="s">
        <v>1182</v>
      </c>
      <c r="X174" s="202" t="s">
        <v>146</v>
      </c>
      <c r="Y174" s="202" t="s">
        <v>146</v>
      </c>
      <c r="Z174" s="202" t="s">
        <v>146</v>
      </c>
      <c r="AA174" s="233" t="s">
        <v>1319</v>
      </c>
    </row>
    <row r="175" spans="1:27" ht="90" customHeight="1">
      <c r="A175" s="196"/>
      <c r="B175" s="273"/>
      <c r="C175" s="264" t="s">
        <v>747</v>
      </c>
      <c r="D175" s="264" t="s">
        <v>748</v>
      </c>
      <c r="E175" s="260" t="s">
        <v>749</v>
      </c>
      <c r="F175" s="264" t="s">
        <v>673</v>
      </c>
      <c r="G175" s="260" t="s">
        <v>143</v>
      </c>
      <c r="H175" s="202" t="s">
        <v>350</v>
      </c>
      <c r="I175" s="202" t="s">
        <v>1017</v>
      </c>
      <c r="J175" s="202" t="s">
        <v>351</v>
      </c>
      <c r="K175" s="203" t="s">
        <v>352</v>
      </c>
      <c r="L175" s="203" t="s">
        <v>242</v>
      </c>
      <c r="M175" s="203" t="s">
        <v>353</v>
      </c>
      <c r="N175" s="180">
        <v>6</v>
      </c>
      <c r="O175" s="180">
        <v>3</v>
      </c>
      <c r="P175" s="181">
        <f t="shared" si="21"/>
        <v>18</v>
      </c>
      <c r="Q175" s="182" t="str">
        <f t="shared" si="17"/>
        <v>Alto</v>
      </c>
      <c r="R175" s="183">
        <v>25</v>
      </c>
      <c r="S175" s="181">
        <f t="shared" si="18"/>
        <v>450</v>
      </c>
      <c r="T175" s="181" t="str">
        <f t="shared" si="19"/>
        <v>II</v>
      </c>
      <c r="U175" s="184" t="str">
        <f t="shared" si="20"/>
        <v>NO ACEPTABLE O ACEPTABLE CON CONTROL ESPECIFICO</v>
      </c>
      <c r="V175" s="183">
        <v>10</v>
      </c>
      <c r="W175" s="202" t="s">
        <v>351</v>
      </c>
      <c r="X175" s="202" t="s">
        <v>146</v>
      </c>
      <c r="Y175" s="202" t="s">
        <v>218</v>
      </c>
      <c r="Z175" s="202" t="s">
        <v>219</v>
      </c>
      <c r="AA175" s="202" t="s">
        <v>220</v>
      </c>
    </row>
    <row r="176" spans="1:27" ht="90" customHeight="1">
      <c r="A176" s="196"/>
      <c r="B176" s="273"/>
      <c r="C176" s="264"/>
      <c r="D176" s="264"/>
      <c r="E176" s="260"/>
      <c r="F176" s="264"/>
      <c r="G176" s="260"/>
      <c r="H176" s="202" t="s">
        <v>354</v>
      </c>
      <c r="I176" s="202" t="s">
        <v>1060</v>
      </c>
      <c r="J176" s="203" t="s">
        <v>355</v>
      </c>
      <c r="K176" s="203" t="s">
        <v>146</v>
      </c>
      <c r="L176" s="202" t="s">
        <v>146</v>
      </c>
      <c r="M176" s="203" t="s">
        <v>356</v>
      </c>
      <c r="N176" s="186">
        <v>2</v>
      </c>
      <c r="O176" s="186">
        <v>3</v>
      </c>
      <c r="P176" s="181">
        <f t="shared" si="21"/>
        <v>6</v>
      </c>
      <c r="Q176" s="182" t="str">
        <f t="shared" si="17"/>
        <v>Medio</v>
      </c>
      <c r="R176" s="183">
        <v>25</v>
      </c>
      <c r="S176" s="181">
        <f t="shared" si="18"/>
        <v>150</v>
      </c>
      <c r="T176" s="181" t="str">
        <f t="shared" si="19"/>
        <v>II</v>
      </c>
      <c r="U176" s="184" t="str">
        <f t="shared" si="20"/>
        <v>NO ACEPTABLE O ACEPTABLE CON CONTROL ESPECIFICO</v>
      </c>
      <c r="V176" s="185">
        <v>6</v>
      </c>
      <c r="W176" s="202" t="s">
        <v>355</v>
      </c>
      <c r="X176" s="202" t="s">
        <v>146</v>
      </c>
      <c r="Y176" s="202" t="s">
        <v>146</v>
      </c>
      <c r="Z176" s="202" t="s">
        <v>146</v>
      </c>
      <c r="AA176" s="202" t="s">
        <v>452</v>
      </c>
    </row>
    <row r="177" spans="1:27" ht="90" customHeight="1">
      <c r="A177" s="196"/>
      <c r="B177" s="273"/>
      <c r="C177" s="264"/>
      <c r="D177" s="264"/>
      <c r="E177" s="260"/>
      <c r="F177" s="264"/>
      <c r="G177" s="260"/>
      <c r="H177" s="202" t="s">
        <v>535</v>
      </c>
      <c r="I177" s="202" t="s">
        <v>1023</v>
      </c>
      <c r="J177" s="203" t="s">
        <v>285</v>
      </c>
      <c r="K177" s="203" t="s">
        <v>146</v>
      </c>
      <c r="L177" s="203" t="s">
        <v>146</v>
      </c>
      <c r="M177" s="203" t="s">
        <v>247</v>
      </c>
      <c r="N177" s="180">
        <v>6</v>
      </c>
      <c r="O177" s="180">
        <v>3</v>
      </c>
      <c r="P177" s="181">
        <f t="shared" si="21"/>
        <v>18</v>
      </c>
      <c r="Q177" s="182" t="str">
        <f t="shared" si="17"/>
        <v>Alto</v>
      </c>
      <c r="R177" s="183">
        <v>25</v>
      </c>
      <c r="S177" s="181">
        <f t="shared" si="18"/>
        <v>450</v>
      </c>
      <c r="T177" s="181" t="str">
        <f t="shared" si="19"/>
        <v>II</v>
      </c>
      <c r="U177" s="184" t="str">
        <f t="shared" si="20"/>
        <v>NO ACEPTABLE O ACEPTABLE CON CONTROL ESPECIFICO</v>
      </c>
      <c r="V177" s="185">
        <v>5</v>
      </c>
      <c r="W177" s="202" t="s">
        <v>285</v>
      </c>
      <c r="X177" s="202" t="s">
        <v>291</v>
      </c>
      <c r="Y177" s="202" t="s">
        <v>146</v>
      </c>
      <c r="Z177" s="202" t="s">
        <v>146</v>
      </c>
      <c r="AA177" s="202" t="s">
        <v>526</v>
      </c>
    </row>
    <row r="178" spans="1:27" ht="90" customHeight="1">
      <c r="A178" s="196"/>
      <c r="B178" s="273"/>
      <c r="C178" s="264"/>
      <c r="D178" s="264"/>
      <c r="E178" s="260"/>
      <c r="F178" s="264"/>
      <c r="G178" s="260"/>
      <c r="H178" s="202" t="s">
        <v>536</v>
      </c>
      <c r="I178" s="202" t="s">
        <v>1001</v>
      </c>
      <c r="J178" s="203" t="s">
        <v>1250</v>
      </c>
      <c r="K178" s="203" t="s">
        <v>146</v>
      </c>
      <c r="L178" s="203" t="s">
        <v>146</v>
      </c>
      <c r="M178" s="203" t="s">
        <v>1056</v>
      </c>
      <c r="N178" s="186">
        <v>2</v>
      </c>
      <c r="O178" s="186">
        <v>3</v>
      </c>
      <c r="P178" s="181">
        <f t="shared" si="21"/>
        <v>6</v>
      </c>
      <c r="Q178" s="182" t="str">
        <f t="shared" si="17"/>
        <v>Medio</v>
      </c>
      <c r="R178" s="183">
        <v>25</v>
      </c>
      <c r="S178" s="181">
        <f t="shared" si="18"/>
        <v>150</v>
      </c>
      <c r="T178" s="181" t="str">
        <f t="shared" si="19"/>
        <v>II</v>
      </c>
      <c r="U178" s="184" t="str">
        <f t="shared" si="20"/>
        <v>NO ACEPTABLE O ACEPTABLE CON CONTROL ESPECIFICO</v>
      </c>
      <c r="V178" s="185">
        <v>5</v>
      </c>
      <c r="W178" s="202" t="s">
        <v>1250</v>
      </c>
      <c r="X178" s="202" t="s">
        <v>169</v>
      </c>
      <c r="Y178" s="202" t="s">
        <v>146</v>
      </c>
      <c r="Z178" s="202" t="s">
        <v>165</v>
      </c>
      <c r="AA178" s="202" t="s">
        <v>296</v>
      </c>
    </row>
    <row r="179" spans="1:27" ht="90" customHeight="1">
      <c r="A179" s="196"/>
      <c r="B179" s="273"/>
      <c r="C179" s="264"/>
      <c r="D179" s="264"/>
      <c r="E179" s="260"/>
      <c r="F179" s="264"/>
      <c r="G179" s="260"/>
      <c r="H179" s="202" t="s">
        <v>521</v>
      </c>
      <c r="I179" s="202" t="s">
        <v>1016</v>
      </c>
      <c r="J179" s="203" t="s">
        <v>172</v>
      </c>
      <c r="K179" s="203" t="s">
        <v>146</v>
      </c>
      <c r="L179" s="203" t="s">
        <v>208</v>
      </c>
      <c r="M179" s="202" t="s">
        <v>173</v>
      </c>
      <c r="N179" s="183">
        <v>2</v>
      </c>
      <c r="O179" s="183">
        <v>2</v>
      </c>
      <c r="P179" s="181">
        <f t="shared" si="21"/>
        <v>4</v>
      </c>
      <c r="Q179" s="182" t="str">
        <f t="shared" si="17"/>
        <v>Bajo</v>
      </c>
      <c r="R179" s="183">
        <v>25</v>
      </c>
      <c r="S179" s="181">
        <f t="shared" si="18"/>
        <v>100</v>
      </c>
      <c r="T179" s="181" t="str">
        <f t="shared" si="19"/>
        <v>III</v>
      </c>
      <c r="U179" s="232" t="str">
        <f t="shared" si="20"/>
        <v>ACEPTABLE, MEJORAL EL CONTROL EXISTENTE</v>
      </c>
      <c r="V179" s="185">
        <v>5</v>
      </c>
      <c r="W179" s="202" t="s">
        <v>1182</v>
      </c>
      <c r="X179" s="202" t="s">
        <v>146</v>
      </c>
      <c r="Y179" s="202" t="s">
        <v>146</v>
      </c>
      <c r="Z179" s="202" t="s">
        <v>146</v>
      </c>
      <c r="AA179" s="233" t="s">
        <v>1319</v>
      </c>
    </row>
    <row r="180" spans="1:27" ht="90" customHeight="1">
      <c r="A180" s="196"/>
      <c r="B180" s="273"/>
      <c r="C180" s="264"/>
      <c r="D180" s="264"/>
      <c r="E180" s="260"/>
      <c r="F180" s="264"/>
      <c r="G180" s="260"/>
      <c r="H180" s="202" t="s">
        <v>339</v>
      </c>
      <c r="I180" s="202" t="s">
        <v>998</v>
      </c>
      <c r="J180" s="203" t="s">
        <v>999</v>
      </c>
      <c r="K180" s="203" t="s">
        <v>156</v>
      </c>
      <c r="L180" s="203" t="s">
        <v>157</v>
      </c>
      <c r="M180" s="203" t="s">
        <v>158</v>
      </c>
      <c r="N180" s="180">
        <v>2</v>
      </c>
      <c r="O180" s="180">
        <v>3</v>
      </c>
      <c r="P180" s="181">
        <f t="shared" si="21"/>
        <v>6</v>
      </c>
      <c r="Q180" s="182" t="str">
        <f t="shared" si="17"/>
        <v>Medio</v>
      </c>
      <c r="R180" s="183">
        <v>10</v>
      </c>
      <c r="S180" s="181">
        <f t="shared" si="18"/>
        <v>60</v>
      </c>
      <c r="T180" s="181" t="str">
        <f t="shared" si="19"/>
        <v>III</v>
      </c>
      <c r="U180" s="232" t="str">
        <f t="shared" si="20"/>
        <v>ACEPTABLE, MEJORAL EL CONTROL EXISTENTE</v>
      </c>
      <c r="V180" s="185">
        <v>20</v>
      </c>
      <c r="W180" s="202" t="s">
        <v>999</v>
      </c>
      <c r="X180" s="202" t="s">
        <v>146</v>
      </c>
      <c r="Y180" s="202" t="s">
        <v>146</v>
      </c>
      <c r="Z180" s="202" t="s">
        <v>146</v>
      </c>
      <c r="AA180" s="202" t="s">
        <v>161</v>
      </c>
    </row>
    <row r="181" spans="1:27" ht="90" customHeight="1">
      <c r="A181" s="196"/>
      <c r="B181" s="273"/>
      <c r="C181" s="264" t="s">
        <v>750</v>
      </c>
      <c r="D181" s="264" t="s">
        <v>751</v>
      </c>
      <c r="E181" s="260" t="s">
        <v>752</v>
      </c>
      <c r="F181" s="264" t="s">
        <v>389</v>
      </c>
      <c r="G181" s="260" t="s">
        <v>143</v>
      </c>
      <c r="H181" s="202" t="s">
        <v>357</v>
      </c>
      <c r="I181" s="202" t="s">
        <v>1017</v>
      </c>
      <c r="J181" s="202" t="s">
        <v>351</v>
      </c>
      <c r="K181" s="203" t="s">
        <v>352</v>
      </c>
      <c r="L181" s="203" t="s">
        <v>242</v>
      </c>
      <c r="M181" s="203" t="s">
        <v>353</v>
      </c>
      <c r="N181" s="180">
        <v>6</v>
      </c>
      <c r="O181" s="180">
        <v>3</v>
      </c>
      <c r="P181" s="181">
        <f t="shared" si="21"/>
        <v>18</v>
      </c>
      <c r="Q181" s="182" t="str">
        <f t="shared" si="17"/>
        <v>Alto</v>
      </c>
      <c r="R181" s="183">
        <v>25</v>
      </c>
      <c r="S181" s="181">
        <f t="shared" si="18"/>
        <v>450</v>
      </c>
      <c r="T181" s="181" t="str">
        <f t="shared" si="19"/>
        <v>II</v>
      </c>
      <c r="U181" s="184" t="str">
        <f t="shared" si="20"/>
        <v>NO ACEPTABLE O ACEPTABLE CON CONTROL ESPECIFICO</v>
      </c>
      <c r="V181" s="183">
        <v>40</v>
      </c>
      <c r="W181" s="202" t="s">
        <v>351</v>
      </c>
      <c r="X181" s="202" t="s">
        <v>146</v>
      </c>
      <c r="Y181" s="202" t="s">
        <v>218</v>
      </c>
      <c r="Z181" s="202" t="s">
        <v>219</v>
      </c>
      <c r="AA181" s="202" t="s">
        <v>220</v>
      </c>
    </row>
    <row r="182" spans="1:27" ht="90" customHeight="1">
      <c r="A182" s="196"/>
      <c r="B182" s="273"/>
      <c r="C182" s="264"/>
      <c r="D182" s="264"/>
      <c r="E182" s="260"/>
      <c r="F182" s="264"/>
      <c r="G182" s="260"/>
      <c r="H182" s="202" t="s">
        <v>358</v>
      </c>
      <c r="I182" s="202" t="s">
        <v>1060</v>
      </c>
      <c r="J182" s="203" t="s">
        <v>355</v>
      </c>
      <c r="K182" s="203" t="s">
        <v>146</v>
      </c>
      <c r="L182" s="202" t="s">
        <v>146</v>
      </c>
      <c r="M182" s="203" t="s">
        <v>359</v>
      </c>
      <c r="N182" s="186">
        <v>2</v>
      </c>
      <c r="O182" s="186">
        <v>3</v>
      </c>
      <c r="P182" s="181">
        <f t="shared" si="21"/>
        <v>6</v>
      </c>
      <c r="Q182" s="182" t="str">
        <f t="shared" si="17"/>
        <v>Medio</v>
      </c>
      <c r="R182" s="183">
        <v>25</v>
      </c>
      <c r="S182" s="181">
        <f t="shared" si="18"/>
        <v>150</v>
      </c>
      <c r="T182" s="181" t="str">
        <f t="shared" si="19"/>
        <v>II</v>
      </c>
      <c r="U182" s="184" t="str">
        <f t="shared" si="20"/>
        <v>NO ACEPTABLE O ACEPTABLE CON CONTROL ESPECIFICO</v>
      </c>
      <c r="V182" s="185">
        <v>10</v>
      </c>
      <c r="W182" s="202" t="s">
        <v>355</v>
      </c>
      <c r="X182" s="202" t="s">
        <v>146</v>
      </c>
      <c r="Y182" s="202" t="s">
        <v>146</v>
      </c>
      <c r="Z182" s="202" t="s">
        <v>146</v>
      </c>
      <c r="AA182" s="202" t="s">
        <v>452</v>
      </c>
    </row>
    <row r="183" spans="1:27" ht="90" customHeight="1">
      <c r="A183" s="196"/>
      <c r="B183" s="273"/>
      <c r="C183" s="264"/>
      <c r="D183" s="264"/>
      <c r="E183" s="260"/>
      <c r="F183" s="264"/>
      <c r="G183" s="260"/>
      <c r="H183" s="202" t="s">
        <v>537</v>
      </c>
      <c r="I183" s="202" t="s">
        <v>1023</v>
      </c>
      <c r="J183" s="203" t="s">
        <v>285</v>
      </c>
      <c r="K183" s="203" t="s">
        <v>146</v>
      </c>
      <c r="L183" s="203" t="s">
        <v>146</v>
      </c>
      <c r="M183" s="203" t="s">
        <v>247</v>
      </c>
      <c r="N183" s="180">
        <v>6</v>
      </c>
      <c r="O183" s="180">
        <v>3</v>
      </c>
      <c r="P183" s="181">
        <f t="shared" si="21"/>
        <v>18</v>
      </c>
      <c r="Q183" s="182" t="str">
        <f t="shared" si="17"/>
        <v>Alto</v>
      </c>
      <c r="R183" s="183">
        <v>25</v>
      </c>
      <c r="S183" s="181">
        <f t="shared" si="18"/>
        <v>450</v>
      </c>
      <c r="T183" s="181" t="str">
        <f t="shared" si="19"/>
        <v>II</v>
      </c>
      <c r="U183" s="184" t="str">
        <f t="shared" si="20"/>
        <v>NO ACEPTABLE O ACEPTABLE CON CONTROL ESPECIFICO</v>
      </c>
      <c r="V183" s="185">
        <v>10</v>
      </c>
      <c r="W183" s="202" t="s">
        <v>285</v>
      </c>
      <c r="X183" s="202" t="s">
        <v>291</v>
      </c>
      <c r="Y183" s="202" t="s">
        <v>146</v>
      </c>
      <c r="Z183" s="202" t="s">
        <v>146</v>
      </c>
      <c r="AA183" s="202" t="s">
        <v>526</v>
      </c>
    </row>
    <row r="184" spans="1:27" ht="90" customHeight="1">
      <c r="A184" s="196"/>
      <c r="B184" s="273"/>
      <c r="C184" s="264"/>
      <c r="D184" s="264"/>
      <c r="E184" s="260"/>
      <c r="F184" s="264"/>
      <c r="G184" s="260"/>
      <c r="H184" s="202" t="s">
        <v>536</v>
      </c>
      <c r="I184" s="202" t="s">
        <v>1001</v>
      </c>
      <c r="J184" s="203" t="s">
        <v>1250</v>
      </c>
      <c r="K184" s="203" t="s">
        <v>146</v>
      </c>
      <c r="L184" s="203" t="s">
        <v>146</v>
      </c>
      <c r="M184" s="203" t="s">
        <v>1056</v>
      </c>
      <c r="N184" s="186">
        <v>2</v>
      </c>
      <c r="O184" s="186">
        <v>3</v>
      </c>
      <c r="P184" s="181">
        <f t="shared" si="21"/>
        <v>6</v>
      </c>
      <c r="Q184" s="182" t="str">
        <f t="shared" si="17"/>
        <v>Medio</v>
      </c>
      <c r="R184" s="183">
        <v>25</v>
      </c>
      <c r="S184" s="181">
        <f t="shared" si="18"/>
        <v>150</v>
      </c>
      <c r="T184" s="181" t="str">
        <f t="shared" si="19"/>
        <v>II</v>
      </c>
      <c r="U184" s="184" t="str">
        <f t="shared" si="20"/>
        <v>NO ACEPTABLE O ACEPTABLE CON CONTROL ESPECIFICO</v>
      </c>
      <c r="V184" s="185">
        <v>40</v>
      </c>
      <c r="W184" s="202" t="s">
        <v>1250</v>
      </c>
      <c r="X184" s="202" t="s">
        <v>169</v>
      </c>
      <c r="Y184" s="202" t="s">
        <v>146</v>
      </c>
      <c r="Z184" s="202" t="s">
        <v>165</v>
      </c>
      <c r="AA184" s="202" t="s">
        <v>296</v>
      </c>
    </row>
    <row r="185" spans="1:27" ht="90" customHeight="1">
      <c r="A185" s="196"/>
      <c r="B185" s="273"/>
      <c r="C185" s="264"/>
      <c r="D185" s="264"/>
      <c r="E185" s="260"/>
      <c r="F185" s="264"/>
      <c r="G185" s="260"/>
      <c r="H185" s="202" t="s">
        <v>524</v>
      </c>
      <c r="I185" s="202" t="s">
        <v>1003</v>
      </c>
      <c r="J185" s="203" t="s">
        <v>450</v>
      </c>
      <c r="K185" s="202" t="s">
        <v>146</v>
      </c>
      <c r="L185" s="202" t="s">
        <v>146</v>
      </c>
      <c r="M185" s="203" t="s">
        <v>360</v>
      </c>
      <c r="N185" s="180">
        <v>2</v>
      </c>
      <c r="O185" s="180">
        <v>2</v>
      </c>
      <c r="P185" s="181">
        <f t="shared" si="21"/>
        <v>4</v>
      </c>
      <c r="Q185" s="182" t="str">
        <f t="shared" si="17"/>
        <v>Bajo</v>
      </c>
      <c r="R185" s="183">
        <v>10</v>
      </c>
      <c r="S185" s="181">
        <f t="shared" si="18"/>
        <v>40</v>
      </c>
      <c r="T185" s="181" t="str">
        <f t="shared" si="19"/>
        <v>III</v>
      </c>
      <c r="U185" s="184" t="str">
        <f>IF(T185="I","NO ACEPTABLE",IF(T185="II","NO ACEPTABLE O ACEPTABLE CON CONTROL ESPECIFICO",IF(T185="III","ACEPTABLE, MEJORAR EL CONTROL EXISTENTE",IF(T185="IV","ACEPTABLE, NO INTEVENIR"," "))))</f>
        <v>ACEPTABLE, MEJORAR EL CONTROL EXISTENTE</v>
      </c>
      <c r="V185" s="183">
        <v>40</v>
      </c>
      <c r="W185" s="202" t="s">
        <v>450</v>
      </c>
      <c r="X185" s="202" t="s">
        <v>146</v>
      </c>
      <c r="Y185" s="202" t="s">
        <v>146</v>
      </c>
      <c r="Z185" s="202" t="s">
        <v>146</v>
      </c>
      <c r="AA185" s="202" t="s">
        <v>182</v>
      </c>
    </row>
    <row r="186" spans="1:27" ht="90" customHeight="1">
      <c r="A186" s="196"/>
      <c r="B186" s="273"/>
      <c r="C186" s="264"/>
      <c r="D186" s="264"/>
      <c r="E186" s="260"/>
      <c r="F186" s="264"/>
      <c r="G186" s="260"/>
      <c r="H186" s="202" t="s">
        <v>339</v>
      </c>
      <c r="I186" s="202" t="s">
        <v>998</v>
      </c>
      <c r="J186" s="203" t="s">
        <v>999</v>
      </c>
      <c r="K186" s="203" t="s">
        <v>156</v>
      </c>
      <c r="L186" s="203" t="s">
        <v>157</v>
      </c>
      <c r="M186" s="203" t="s">
        <v>158</v>
      </c>
      <c r="N186" s="180">
        <v>2</v>
      </c>
      <c r="O186" s="180">
        <v>3</v>
      </c>
      <c r="P186" s="181">
        <f t="shared" si="21"/>
        <v>6</v>
      </c>
      <c r="Q186" s="182" t="str">
        <f t="shared" si="17"/>
        <v>Medio</v>
      </c>
      <c r="R186" s="183">
        <v>10</v>
      </c>
      <c r="S186" s="181">
        <f t="shared" si="18"/>
        <v>60</v>
      </c>
      <c r="T186" s="181" t="str">
        <f t="shared" si="19"/>
        <v>III</v>
      </c>
      <c r="U186" s="232" t="str">
        <f t="shared" ref="U186" si="22">IF(T186="I","NO ACEPTABLE",IF(T186="II","NO ACEPTABLE O ACEPTABLE CON CONTROL ESPECIFICO",IF(T186="III","ACEPTABLE, MEJORAL EL CONTROL EXISTENTE",IF(T186="IV","ACEPTABLE, NO INTEVENIR"," "))))</f>
        <v>ACEPTABLE, MEJORAL EL CONTROL EXISTENTE</v>
      </c>
      <c r="V186" s="185">
        <v>70</v>
      </c>
      <c r="W186" s="202" t="s">
        <v>999</v>
      </c>
      <c r="X186" s="202" t="s">
        <v>146</v>
      </c>
      <c r="Y186" s="202" t="s">
        <v>146</v>
      </c>
      <c r="Z186" s="202" t="s">
        <v>146</v>
      </c>
      <c r="AA186" s="202" t="s">
        <v>1209</v>
      </c>
    </row>
    <row r="187" spans="1:27" ht="90" customHeight="1">
      <c r="A187" s="196"/>
      <c r="B187" s="273"/>
      <c r="C187" s="264" t="s">
        <v>753</v>
      </c>
      <c r="D187" s="264" t="s">
        <v>754</v>
      </c>
      <c r="E187" s="260" t="s">
        <v>755</v>
      </c>
      <c r="F187" s="264" t="s">
        <v>703</v>
      </c>
      <c r="G187" s="206"/>
      <c r="H187" s="202" t="s">
        <v>361</v>
      </c>
      <c r="I187" s="202" t="s">
        <v>1060</v>
      </c>
      <c r="J187" s="203" t="s">
        <v>355</v>
      </c>
      <c r="K187" s="203" t="s">
        <v>146</v>
      </c>
      <c r="L187" s="202" t="s">
        <v>146</v>
      </c>
      <c r="M187" s="203" t="s">
        <v>359</v>
      </c>
      <c r="N187" s="186">
        <v>2</v>
      </c>
      <c r="O187" s="186">
        <v>3</v>
      </c>
      <c r="P187" s="181">
        <f t="shared" si="21"/>
        <v>6</v>
      </c>
      <c r="Q187" s="182" t="str">
        <f t="shared" si="17"/>
        <v>Medio</v>
      </c>
      <c r="R187" s="183">
        <v>25</v>
      </c>
      <c r="S187" s="181">
        <f t="shared" si="18"/>
        <v>150</v>
      </c>
      <c r="T187" s="181" t="str">
        <f t="shared" si="19"/>
        <v>II</v>
      </c>
      <c r="U187" s="184" t="str">
        <f t="shared" si="20"/>
        <v>NO ACEPTABLE O ACEPTABLE CON CONTROL ESPECIFICO</v>
      </c>
      <c r="V187" s="185">
        <v>5</v>
      </c>
      <c r="W187" s="202" t="s">
        <v>355</v>
      </c>
      <c r="X187" s="202" t="s">
        <v>146</v>
      </c>
      <c r="Y187" s="202" t="s">
        <v>146</v>
      </c>
      <c r="Z187" s="202" t="s">
        <v>146</v>
      </c>
      <c r="AA187" s="202" t="s">
        <v>452</v>
      </c>
    </row>
    <row r="188" spans="1:27" ht="90" customHeight="1">
      <c r="A188" s="196"/>
      <c r="B188" s="273"/>
      <c r="C188" s="264"/>
      <c r="D188" s="264"/>
      <c r="E188" s="260"/>
      <c r="F188" s="264"/>
      <c r="G188" s="206"/>
      <c r="H188" s="202" t="s">
        <v>538</v>
      </c>
      <c r="I188" s="202" t="s">
        <v>1023</v>
      </c>
      <c r="J188" s="203" t="s">
        <v>285</v>
      </c>
      <c r="K188" s="203" t="s">
        <v>146</v>
      </c>
      <c r="L188" s="202" t="s">
        <v>146</v>
      </c>
      <c r="M188" s="203" t="s">
        <v>247</v>
      </c>
      <c r="N188" s="180">
        <v>6</v>
      </c>
      <c r="O188" s="180">
        <v>3</v>
      </c>
      <c r="P188" s="181">
        <f t="shared" si="21"/>
        <v>18</v>
      </c>
      <c r="Q188" s="182" t="str">
        <f t="shared" si="17"/>
        <v>Alto</v>
      </c>
      <c r="R188" s="183">
        <v>25</v>
      </c>
      <c r="S188" s="181">
        <f t="shared" si="18"/>
        <v>450</v>
      </c>
      <c r="T188" s="181" t="str">
        <f t="shared" si="19"/>
        <v>II</v>
      </c>
      <c r="U188" s="184" t="str">
        <f t="shared" si="20"/>
        <v>NO ACEPTABLE O ACEPTABLE CON CONTROL ESPECIFICO</v>
      </c>
      <c r="V188" s="185">
        <v>5</v>
      </c>
      <c r="W188" s="202" t="s">
        <v>285</v>
      </c>
      <c r="X188" s="202" t="s">
        <v>291</v>
      </c>
      <c r="Y188" s="202" t="s">
        <v>146</v>
      </c>
      <c r="Z188" s="202" t="s">
        <v>146</v>
      </c>
      <c r="AA188" s="202" t="s">
        <v>526</v>
      </c>
    </row>
    <row r="189" spans="1:27" ht="90" customHeight="1">
      <c r="A189" s="196"/>
      <c r="B189" s="273"/>
      <c r="C189" s="264"/>
      <c r="D189" s="264"/>
      <c r="E189" s="260"/>
      <c r="F189" s="264"/>
      <c r="G189" s="206"/>
      <c r="H189" s="202" t="s">
        <v>362</v>
      </c>
      <c r="I189" s="202" t="s">
        <v>460</v>
      </c>
      <c r="J189" s="203" t="s">
        <v>1253</v>
      </c>
      <c r="K189" s="202" t="s">
        <v>146</v>
      </c>
      <c r="L189" s="203" t="s">
        <v>146</v>
      </c>
      <c r="M189" s="203" t="s">
        <v>148</v>
      </c>
      <c r="N189" s="186">
        <v>2</v>
      </c>
      <c r="O189" s="186">
        <v>3</v>
      </c>
      <c r="P189" s="181">
        <f t="shared" si="21"/>
        <v>6</v>
      </c>
      <c r="Q189" s="182" t="str">
        <f t="shared" ref="Q189:Q241" si="23">IF(AND(P189&gt;=24,P189&lt;=40),"Muy Alto",IF(AND(20&gt;=P189,10&lt;=P189),"Alto",IF(AND(8&gt;=P189,6&lt;=P189),"Medio",IF(P189&lt;=4,"Bajo","-"))))</f>
        <v>Medio</v>
      </c>
      <c r="R189" s="183">
        <v>25</v>
      </c>
      <c r="S189" s="181">
        <f t="shared" ref="S189:S241" si="24">(R189*P189)</f>
        <v>150</v>
      </c>
      <c r="T189" s="181" t="str">
        <f t="shared" ref="T189:T241" si="25">IF(S189&gt;600,"I",IF(S189&gt;=150,"II",IF(S189&gt;=40,"III",IF(S189&gt;=20,"IV"))))</f>
        <v>II</v>
      </c>
      <c r="U189" s="184" t="str">
        <f t="shared" si="20"/>
        <v>NO ACEPTABLE O ACEPTABLE CON CONTROL ESPECIFICO</v>
      </c>
      <c r="V189" s="183">
        <v>5</v>
      </c>
      <c r="W189" s="202" t="s">
        <v>355</v>
      </c>
      <c r="X189" s="202" t="s">
        <v>146</v>
      </c>
      <c r="Y189" s="202" t="s">
        <v>146</v>
      </c>
      <c r="Z189" s="202" t="s">
        <v>146</v>
      </c>
      <c r="AA189" s="202" t="s">
        <v>452</v>
      </c>
    </row>
    <row r="190" spans="1:27" ht="90" customHeight="1">
      <c r="A190" s="196"/>
      <c r="B190" s="273"/>
      <c r="C190" s="264"/>
      <c r="D190" s="264"/>
      <c r="E190" s="260"/>
      <c r="F190" s="264"/>
      <c r="G190" s="206" t="s">
        <v>143</v>
      </c>
      <c r="H190" s="202" t="s">
        <v>363</v>
      </c>
      <c r="I190" s="202" t="s">
        <v>1061</v>
      </c>
      <c r="J190" s="203" t="s">
        <v>355</v>
      </c>
      <c r="K190" s="203" t="s">
        <v>146</v>
      </c>
      <c r="L190" s="202" t="s">
        <v>146</v>
      </c>
      <c r="M190" s="203" t="s">
        <v>356</v>
      </c>
      <c r="N190" s="186">
        <v>2</v>
      </c>
      <c r="O190" s="186">
        <v>3</v>
      </c>
      <c r="P190" s="181">
        <f t="shared" si="21"/>
        <v>6</v>
      </c>
      <c r="Q190" s="182" t="str">
        <f t="shared" si="23"/>
        <v>Medio</v>
      </c>
      <c r="R190" s="183">
        <v>25</v>
      </c>
      <c r="S190" s="181">
        <f t="shared" si="24"/>
        <v>150</v>
      </c>
      <c r="T190" s="181" t="str">
        <f t="shared" si="25"/>
        <v>II</v>
      </c>
      <c r="U190" s="184" t="str">
        <f t="shared" ref="U190:U235" si="26">IF(T190="I","NO ACEPTABLE",IF(T190="II","NO ACEPTABLE O ACEPTABLE CON CONTROL ESPECIFICO",IF(T190="III","ACEPTABLE, MEJORAL EL CONTROL EXISTENTE",IF(T190="IV","ACEPTABLE, NO INTEVENIR"," "))))</f>
        <v>NO ACEPTABLE O ACEPTABLE CON CONTROL ESPECIFICO</v>
      </c>
      <c r="V190" s="185">
        <v>5</v>
      </c>
      <c r="W190" s="202" t="s">
        <v>355</v>
      </c>
      <c r="X190" s="202" t="s">
        <v>146</v>
      </c>
      <c r="Y190" s="202" t="s">
        <v>146</v>
      </c>
      <c r="Z190" s="202" t="s">
        <v>146</v>
      </c>
      <c r="AA190" s="202" t="s">
        <v>452</v>
      </c>
    </row>
    <row r="191" spans="1:27" ht="90" customHeight="1">
      <c r="A191" s="196"/>
      <c r="B191" s="273"/>
      <c r="C191" s="264"/>
      <c r="D191" s="264"/>
      <c r="E191" s="260"/>
      <c r="F191" s="264"/>
      <c r="G191" s="206"/>
      <c r="H191" s="202" t="s">
        <v>527</v>
      </c>
      <c r="I191" s="202" t="s">
        <v>1003</v>
      </c>
      <c r="J191" s="203" t="s">
        <v>450</v>
      </c>
      <c r="K191" s="202" t="s">
        <v>146</v>
      </c>
      <c r="L191" s="202" t="s">
        <v>146</v>
      </c>
      <c r="M191" s="203" t="s">
        <v>360</v>
      </c>
      <c r="N191" s="180">
        <v>2</v>
      </c>
      <c r="O191" s="180">
        <v>2</v>
      </c>
      <c r="P191" s="181">
        <f t="shared" ref="P191:P242" si="27">N191*O191</f>
        <v>4</v>
      </c>
      <c r="Q191" s="182" t="str">
        <f t="shared" si="23"/>
        <v>Bajo</v>
      </c>
      <c r="R191" s="183">
        <v>10</v>
      </c>
      <c r="S191" s="181">
        <f t="shared" si="24"/>
        <v>40</v>
      </c>
      <c r="T191" s="181" t="str">
        <f t="shared" si="25"/>
        <v>III</v>
      </c>
      <c r="U191" s="184" t="str">
        <f>IF(T191="I","NO ACEPTABLE",IF(T191="II","NO ACEPTABLE O ACEPTABLE CON CONTROL ESPECIFICO",IF(T191="III","ACEPTABLE, MEJORAR EL CONTROL EXISTENTE",IF(T191="IV","ACEPTABLE, NO INTEVENIR"," "))))</f>
        <v>ACEPTABLE, MEJORAR EL CONTROL EXISTENTE</v>
      </c>
      <c r="V191" s="183">
        <v>5</v>
      </c>
      <c r="W191" s="202" t="s">
        <v>450</v>
      </c>
      <c r="X191" s="202" t="s">
        <v>146</v>
      </c>
      <c r="Y191" s="202" t="s">
        <v>146</v>
      </c>
      <c r="Z191" s="202" t="s">
        <v>146</v>
      </c>
      <c r="AA191" s="202" t="s">
        <v>182</v>
      </c>
    </row>
    <row r="192" spans="1:27" ht="90" customHeight="1">
      <c r="A192" s="196"/>
      <c r="B192" s="273"/>
      <c r="C192" s="264"/>
      <c r="D192" s="264"/>
      <c r="E192" s="260"/>
      <c r="F192" s="264"/>
      <c r="G192" s="206"/>
      <c r="H192" s="202" t="s">
        <v>364</v>
      </c>
      <c r="I192" s="202" t="s">
        <v>998</v>
      </c>
      <c r="J192" s="203" t="s">
        <v>999</v>
      </c>
      <c r="K192" s="203" t="s">
        <v>156</v>
      </c>
      <c r="L192" s="203" t="s">
        <v>157</v>
      </c>
      <c r="M192" s="203" t="s">
        <v>158</v>
      </c>
      <c r="N192" s="180">
        <v>2</v>
      </c>
      <c r="O192" s="180">
        <v>3</v>
      </c>
      <c r="P192" s="181">
        <f t="shared" si="27"/>
        <v>6</v>
      </c>
      <c r="Q192" s="182" t="str">
        <f t="shared" si="23"/>
        <v>Medio</v>
      </c>
      <c r="R192" s="183">
        <v>10</v>
      </c>
      <c r="S192" s="181">
        <f t="shared" si="24"/>
        <v>60</v>
      </c>
      <c r="T192" s="181" t="str">
        <f t="shared" si="25"/>
        <v>III</v>
      </c>
      <c r="U192" s="232" t="str">
        <f t="shared" ref="U192" si="28">IF(T192="I","NO ACEPTABLE",IF(T192="II","NO ACEPTABLE O ACEPTABLE CON CONTROL ESPECIFICO",IF(T192="III","ACEPTABLE, MEJORAL EL CONTROL EXISTENTE",IF(T192="IV","ACEPTABLE, NO INTEVENIR"," "))))</f>
        <v>ACEPTABLE, MEJORAL EL CONTROL EXISTENTE</v>
      </c>
      <c r="V192" s="185">
        <v>5</v>
      </c>
      <c r="W192" s="202" t="s">
        <v>999</v>
      </c>
      <c r="X192" s="202" t="s">
        <v>146</v>
      </c>
      <c r="Y192" s="202" t="s">
        <v>146</v>
      </c>
      <c r="Z192" s="202" t="s">
        <v>146</v>
      </c>
      <c r="AA192" s="202" t="s">
        <v>1209</v>
      </c>
    </row>
    <row r="193" spans="1:27" ht="90" customHeight="1">
      <c r="A193" s="196"/>
      <c r="B193" s="273"/>
      <c r="C193" s="264"/>
      <c r="D193" s="264"/>
      <c r="E193" s="260"/>
      <c r="F193" s="264"/>
      <c r="G193" s="206"/>
      <c r="H193" s="202" t="s">
        <v>528</v>
      </c>
      <c r="I193" s="202" t="s">
        <v>1030</v>
      </c>
      <c r="J193" s="203" t="s">
        <v>172</v>
      </c>
      <c r="K193" s="203" t="s">
        <v>146</v>
      </c>
      <c r="L193" s="203" t="s">
        <v>146</v>
      </c>
      <c r="M193" s="203" t="s">
        <v>173</v>
      </c>
      <c r="N193" s="183">
        <v>2</v>
      </c>
      <c r="O193" s="183">
        <v>2</v>
      </c>
      <c r="P193" s="181">
        <f t="shared" si="27"/>
        <v>4</v>
      </c>
      <c r="Q193" s="182" t="str">
        <f t="shared" si="23"/>
        <v>Bajo</v>
      </c>
      <c r="R193" s="183">
        <v>25</v>
      </c>
      <c r="S193" s="181">
        <f t="shared" si="24"/>
        <v>100</v>
      </c>
      <c r="T193" s="181" t="str">
        <f t="shared" si="25"/>
        <v>III</v>
      </c>
      <c r="U193" s="232" t="str">
        <f t="shared" si="26"/>
        <v>ACEPTABLE, MEJORAL EL CONTROL EXISTENTE</v>
      </c>
      <c r="V193" s="183">
        <v>5</v>
      </c>
      <c r="W193" s="202" t="s">
        <v>1182</v>
      </c>
      <c r="X193" s="202" t="s">
        <v>146</v>
      </c>
      <c r="Y193" s="202" t="s">
        <v>146</v>
      </c>
      <c r="Z193" s="202" t="s">
        <v>146</v>
      </c>
      <c r="AA193" s="233" t="s">
        <v>1319</v>
      </c>
    </row>
    <row r="194" spans="1:27" ht="90" customHeight="1">
      <c r="A194" s="196"/>
      <c r="B194" s="273"/>
      <c r="C194" s="265" t="s">
        <v>756</v>
      </c>
      <c r="D194" s="265" t="s">
        <v>757</v>
      </c>
      <c r="E194" s="260" t="s">
        <v>758</v>
      </c>
      <c r="F194" s="265" t="s">
        <v>759</v>
      </c>
      <c r="G194" s="260" t="s">
        <v>143</v>
      </c>
      <c r="H194" s="202" t="s">
        <v>1062</v>
      </c>
      <c r="I194" s="202" t="s">
        <v>1011</v>
      </c>
      <c r="J194" s="203" t="s">
        <v>1254</v>
      </c>
      <c r="K194" s="202" t="s">
        <v>146</v>
      </c>
      <c r="L194" s="202" t="s">
        <v>146</v>
      </c>
      <c r="M194" s="203" t="s">
        <v>187</v>
      </c>
      <c r="N194" s="186">
        <v>2</v>
      </c>
      <c r="O194" s="186">
        <v>3</v>
      </c>
      <c r="P194" s="181">
        <f t="shared" si="27"/>
        <v>6</v>
      </c>
      <c r="Q194" s="182" t="str">
        <f t="shared" si="23"/>
        <v>Medio</v>
      </c>
      <c r="R194" s="183">
        <v>25</v>
      </c>
      <c r="S194" s="181">
        <f t="shared" si="24"/>
        <v>150</v>
      </c>
      <c r="T194" s="181" t="str">
        <f t="shared" si="25"/>
        <v>II</v>
      </c>
      <c r="U194" s="184" t="str">
        <f t="shared" si="26"/>
        <v>NO ACEPTABLE O ACEPTABLE CON CONTROL ESPECIFICO</v>
      </c>
      <c r="V194" s="185">
        <v>6</v>
      </c>
      <c r="W194" s="202" t="s">
        <v>355</v>
      </c>
      <c r="X194" s="202" t="s">
        <v>146</v>
      </c>
      <c r="Y194" s="202" t="s">
        <v>146</v>
      </c>
      <c r="Z194" s="202" t="s">
        <v>1210</v>
      </c>
      <c r="AA194" s="202" t="s">
        <v>452</v>
      </c>
    </row>
    <row r="195" spans="1:27" ht="90" customHeight="1">
      <c r="A195" s="196"/>
      <c r="B195" s="273"/>
      <c r="C195" s="265"/>
      <c r="D195" s="265"/>
      <c r="E195" s="260"/>
      <c r="F195" s="265"/>
      <c r="G195" s="260"/>
      <c r="H195" s="202" t="s">
        <v>365</v>
      </c>
      <c r="I195" s="202" t="s">
        <v>1023</v>
      </c>
      <c r="J195" s="202" t="s">
        <v>366</v>
      </c>
      <c r="K195" s="202" t="s">
        <v>246</v>
      </c>
      <c r="L195" s="203" t="s">
        <v>289</v>
      </c>
      <c r="M195" s="203" t="s">
        <v>247</v>
      </c>
      <c r="N195" s="180">
        <v>2</v>
      </c>
      <c r="O195" s="180">
        <v>3</v>
      </c>
      <c r="P195" s="181">
        <f t="shared" si="27"/>
        <v>6</v>
      </c>
      <c r="Q195" s="182" t="str">
        <f t="shared" si="23"/>
        <v>Medio</v>
      </c>
      <c r="R195" s="183">
        <v>10</v>
      </c>
      <c r="S195" s="181">
        <f t="shared" si="24"/>
        <v>60</v>
      </c>
      <c r="T195" s="181" t="str">
        <f t="shared" si="25"/>
        <v>III</v>
      </c>
      <c r="U195" s="184" t="str">
        <f>IF(T195="I","NO ACEPTABLE",IF(T195="II","NO ACEPTABLE O ACEPTABLE CON CONTROL ESPECIFICO",IF(T195="III","ACEPTABLE, MEJORAR EL CONTROL EXISTENTE",IF(T195="IV","ACEPTABLE, NO INTEVENIR"," "))))</f>
        <v>ACEPTABLE, MEJORAR EL CONTROL EXISTENTE</v>
      </c>
      <c r="V195" s="185">
        <v>6</v>
      </c>
      <c r="W195" s="202" t="s">
        <v>285</v>
      </c>
      <c r="X195" s="202" t="s">
        <v>291</v>
      </c>
      <c r="Y195" s="202" t="s">
        <v>146</v>
      </c>
      <c r="Z195" s="202" t="s">
        <v>146</v>
      </c>
      <c r="AA195" s="202" t="s">
        <v>526</v>
      </c>
    </row>
    <row r="196" spans="1:27" ht="90" customHeight="1">
      <c r="A196" s="196"/>
      <c r="B196" s="273"/>
      <c r="C196" s="265"/>
      <c r="D196" s="265"/>
      <c r="E196" s="260"/>
      <c r="F196" s="265"/>
      <c r="G196" s="260"/>
      <c r="H196" s="202" t="s">
        <v>367</v>
      </c>
      <c r="I196" s="202" t="s">
        <v>1063</v>
      </c>
      <c r="J196" s="203" t="s">
        <v>368</v>
      </c>
      <c r="K196" s="203" t="s">
        <v>457</v>
      </c>
      <c r="L196" s="203" t="s">
        <v>439</v>
      </c>
      <c r="M196" s="203" t="s">
        <v>1064</v>
      </c>
      <c r="N196" s="180">
        <v>6</v>
      </c>
      <c r="O196" s="180">
        <v>3</v>
      </c>
      <c r="P196" s="181">
        <f t="shared" si="27"/>
        <v>18</v>
      </c>
      <c r="Q196" s="182" t="str">
        <f t="shared" si="23"/>
        <v>Alto</v>
      </c>
      <c r="R196" s="183">
        <v>25</v>
      </c>
      <c r="S196" s="181">
        <f t="shared" si="24"/>
        <v>450</v>
      </c>
      <c r="T196" s="181" t="str">
        <f t="shared" si="25"/>
        <v>II</v>
      </c>
      <c r="U196" s="184" t="str">
        <f t="shared" ref="U196" si="29">IF(T196="I","NO ACEPTABLE",IF(T196="II","NO ACEPTABLE O ACEPTABLE CON CONTROL ESPECIFICO",IF(T196="III","ACEPTABLE, MEJORAL EL CONTROL EXISTENTE",IF(T196="IV","ACEPTABLE, NO INTEVENIR"," "))))</f>
        <v>NO ACEPTABLE O ACEPTABLE CON CONTROL ESPECIFICO</v>
      </c>
      <c r="V196" s="183">
        <v>6</v>
      </c>
      <c r="W196" s="202" t="s">
        <v>438</v>
      </c>
      <c r="X196" s="202" t="s">
        <v>146</v>
      </c>
      <c r="Y196" s="202" t="s">
        <v>329</v>
      </c>
      <c r="Z196" s="202" t="s">
        <v>440</v>
      </c>
      <c r="AA196" s="202" t="s">
        <v>441</v>
      </c>
    </row>
    <row r="197" spans="1:27" ht="90" customHeight="1">
      <c r="A197" s="196"/>
      <c r="B197" s="273"/>
      <c r="C197" s="265"/>
      <c r="D197" s="265"/>
      <c r="E197" s="260"/>
      <c r="F197" s="265"/>
      <c r="G197" s="260"/>
      <c r="H197" s="202" t="s">
        <v>369</v>
      </c>
      <c r="I197" s="202" t="s">
        <v>1003</v>
      </c>
      <c r="J197" s="203" t="s">
        <v>236</v>
      </c>
      <c r="K197" s="203" t="s">
        <v>177</v>
      </c>
      <c r="L197" s="203" t="s">
        <v>178</v>
      </c>
      <c r="M197" s="203" t="s">
        <v>179</v>
      </c>
      <c r="N197" s="180">
        <v>2</v>
      </c>
      <c r="O197" s="180">
        <v>2</v>
      </c>
      <c r="P197" s="181">
        <f t="shared" si="27"/>
        <v>4</v>
      </c>
      <c r="Q197" s="182" t="str">
        <f t="shared" si="23"/>
        <v>Bajo</v>
      </c>
      <c r="R197" s="183">
        <v>10</v>
      </c>
      <c r="S197" s="181">
        <f t="shared" si="24"/>
        <v>40</v>
      </c>
      <c r="T197" s="181" t="str">
        <f t="shared" si="25"/>
        <v>III</v>
      </c>
      <c r="U197" s="184" t="str">
        <f>IF(T197="I","NO ACEPTABLE",IF(T197="II","NO ACEPTABLE O ACEPTABLE CON CONTROL ESPECIFICO",IF(T197="III","ACEPTABLE, MEJORAR EL CONTROL EXISTENTE",IF(T197="IV","ACEPTABLE, NO INTEVENIR"," "))))</f>
        <v>ACEPTABLE, MEJORAR EL CONTROL EXISTENTE</v>
      </c>
      <c r="V197" s="183">
        <v>6</v>
      </c>
      <c r="W197" s="202" t="s">
        <v>450</v>
      </c>
      <c r="X197" s="202" t="s">
        <v>146</v>
      </c>
      <c r="Y197" s="202" t="s">
        <v>146</v>
      </c>
      <c r="Z197" s="202" t="s">
        <v>146</v>
      </c>
      <c r="AA197" s="202" t="s">
        <v>182</v>
      </c>
    </row>
    <row r="198" spans="1:27" ht="90" customHeight="1">
      <c r="A198" s="196"/>
      <c r="B198" s="273"/>
      <c r="C198" s="265"/>
      <c r="D198" s="265"/>
      <c r="E198" s="260"/>
      <c r="F198" s="265"/>
      <c r="G198" s="260"/>
      <c r="H198" s="202" t="s">
        <v>370</v>
      </c>
      <c r="I198" s="202" t="s">
        <v>998</v>
      </c>
      <c r="J198" s="203" t="s">
        <v>999</v>
      </c>
      <c r="K198" s="203" t="s">
        <v>156</v>
      </c>
      <c r="L198" s="203" t="s">
        <v>286</v>
      </c>
      <c r="M198" s="203" t="s">
        <v>158</v>
      </c>
      <c r="N198" s="180">
        <v>2</v>
      </c>
      <c r="O198" s="180">
        <v>3</v>
      </c>
      <c r="P198" s="181">
        <f t="shared" si="27"/>
        <v>6</v>
      </c>
      <c r="Q198" s="182" t="str">
        <f t="shared" si="23"/>
        <v>Medio</v>
      </c>
      <c r="R198" s="183">
        <v>10</v>
      </c>
      <c r="S198" s="181">
        <f t="shared" si="24"/>
        <v>60</v>
      </c>
      <c r="T198" s="181" t="str">
        <f t="shared" si="25"/>
        <v>III</v>
      </c>
      <c r="U198" s="232" t="str">
        <f t="shared" ref="U198" si="30">IF(T198="I","NO ACEPTABLE",IF(T198="II","NO ACEPTABLE O ACEPTABLE CON CONTROL ESPECIFICO",IF(T198="III","ACEPTABLE, MEJORAL EL CONTROL EXISTENTE",IF(T198="IV","ACEPTABLE, NO INTEVENIR"," "))))</f>
        <v>ACEPTABLE, MEJORAL EL CONTROL EXISTENTE</v>
      </c>
      <c r="V198" s="183">
        <v>6</v>
      </c>
      <c r="W198" s="202" t="s">
        <v>999</v>
      </c>
      <c r="X198" s="202" t="s">
        <v>146</v>
      </c>
      <c r="Y198" s="202" t="s">
        <v>146</v>
      </c>
      <c r="Z198" s="202" t="s">
        <v>146</v>
      </c>
      <c r="AA198" s="202" t="s">
        <v>1209</v>
      </c>
    </row>
    <row r="199" spans="1:27" ht="90" customHeight="1">
      <c r="A199" s="196"/>
      <c r="B199" s="273"/>
      <c r="C199" s="265"/>
      <c r="D199" s="265"/>
      <c r="E199" s="260"/>
      <c r="F199" s="265"/>
      <c r="G199" s="260"/>
      <c r="H199" s="202" t="s">
        <v>1065</v>
      </c>
      <c r="I199" s="202" t="s">
        <v>1066</v>
      </c>
      <c r="J199" s="202" t="s">
        <v>1067</v>
      </c>
      <c r="K199" s="202" t="s">
        <v>146</v>
      </c>
      <c r="L199" s="202" t="s">
        <v>146</v>
      </c>
      <c r="M199" s="202" t="s">
        <v>1022</v>
      </c>
      <c r="N199" s="183">
        <v>2</v>
      </c>
      <c r="O199" s="183">
        <v>2</v>
      </c>
      <c r="P199" s="181">
        <f t="shared" si="27"/>
        <v>4</v>
      </c>
      <c r="Q199" s="182" t="str">
        <f t="shared" si="23"/>
        <v>Bajo</v>
      </c>
      <c r="R199" s="183">
        <v>25</v>
      </c>
      <c r="S199" s="181">
        <f t="shared" si="24"/>
        <v>100</v>
      </c>
      <c r="T199" s="181" t="str">
        <f t="shared" si="25"/>
        <v>III</v>
      </c>
      <c r="U199" s="232" t="str">
        <f t="shared" si="26"/>
        <v>ACEPTABLE, MEJORAL EL CONTROL EXISTENTE</v>
      </c>
      <c r="V199" s="183">
        <v>5</v>
      </c>
      <c r="W199" s="202" t="s">
        <v>1067</v>
      </c>
      <c r="X199" s="202" t="s">
        <v>146</v>
      </c>
      <c r="Y199" s="202" t="s">
        <v>146</v>
      </c>
      <c r="Z199" s="202" t="s">
        <v>146</v>
      </c>
      <c r="AA199" s="202" t="s">
        <v>1211</v>
      </c>
    </row>
    <row r="200" spans="1:27" ht="90" customHeight="1">
      <c r="A200" s="196"/>
      <c r="B200" s="273"/>
      <c r="C200" s="269" t="s">
        <v>760</v>
      </c>
      <c r="D200" s="269" t="s">
        <v>761</v>
      </c>
      <c r="E200" s="260" t="s">
        <v>762</v>
      </c>
      <c r="F200" s="269" t="s">
        <v>763</v>
      </c>
      <c r="G200" s="260" t="s">
        <v>143</v>
      </c>
      <c r="H200" s="202" t="s">
        <v>365</v>
      </c>
      <c r="I200" s="202" t="s">
        <v>1023</v>
      </c>
      <c r="J200" s="202" t="s">
        <v>366</v>
      </c>
      <c r="K200" s="202" t="s">
        <v>246</v>
      </c>
      <c r="L200" s="203" t="s">
        <v>289</v>
      </c>
      <c r="M200" s="203" t="s">
        <v>247</v>
      </c>
      <c r="N200" s="180">
        <v>2</v>
      </c>
      <c r="O200" s="180">
        <v>3</v>
      </c>
      <c r="P200" s="181">
        <f t="shared" si="27"/>
        <v>6</v>
      </c>
      <c r="Q200" s="182" t="str">
        <f t="shared" si="23"/>
        <v>Medio</v>
      </c>
      <c r="R200" s="183">
        <v>10</v>
      </c>
      <c r="S200" s="181">
        <f t="shared" si="24"/>
        <v>60</v>
      </c>
      <c r="T200" s="181" t="str">
        <f t="shared" si="25"/>
        <v>III</v>
      </c>
      <c r="U200" s="184" t="str">
        <f>IF(T200="I","NO ACEPTABLE",IF(T200="II","NO ACEPTABLE O ACEPTABLE CON CONTROL ESPECIFICO",IF(T200="III","ACEPTABLE, MEJORAR EL CONTROL EXISTENTE",IF(T200="IV","ACEPTABLE, NO INTEVENIR"," "))))</f>
        <v>ACEPTABLE, MEJORAR EL CONTROL EXISTENTE</v>
      </c>
      <c r="V200" s="185">
        <v>6</v>
      </c>
      <c r="W200" s="202" t="s">
        <v>285</v>
      </c>
      <c r="X200" s="202" t="s">
        <v>291</v>
      </c>
      <c r="Y200" s="202" t="s">
        <v>146</v>
      </c>
      <c r="Z200" s="202" t="s">
        <v>146</v>
      </c>
      <c r="AA200" s="202" t="s">
        <v>526</v>
      </c>
    </row>
    <row r="201" spans="1:27" ht="90" customHeight="1">
      <c r="A201" s="196"/>
      <c r="B201" s="273"/>
      <c r="C201" s="269"/>
      <c r="D201" s="269"/>
      <c r="E201" s="260"/>
      <c r="F201" s="269"/>
      <c r="G201" s="260"/>
      <c r="H201" s="202" t="s">
        <v>347</v>
      </c>
      <c r="I201" s="202" t="s">
        <v>1013</v>
      </c>
      <c r="J201" s="203" t="s">
        <v>1013</v>
      </c>
      <c r="K201" s="203" t="s">
        <v>371</v>
      </c>
      <c r="L201" s="203" t="s">
        <v>178</v>
      </c>
      <c r="M201" s="203" t="s">
        <v>353</v>
      </c>
      <c r="N201" s="180">
        <v>6</v>
      </c>
      <c r="O201" s="180">
        <v>3</v>
      </c>
      <c r="P201" s="181">
        <f t="shared" si="27"/>
        <v>18</v>
      </c>
      <c r="Q201" s="182" t="str">
        <f t="shared" si="23"/>
        <v>Alto</v>
      </c>
      <c r="R201" s="183">
        <v>25</v>
      </c>
      <c r="S201" s="181">
        <f t="shared" si="24"/>
        <v>450</v>
      </c>
      <c r="T201" s="181" t="str">
        <f t="shared" si="25"/>
        <v>II</v>
      </c>
      <c r="U201" s="184" t="str">
        <f t="shared" si="26"/>
        <v>NO ACEPTABLE O ACEPTABLE CON CONTROL ESPECIFICO</v>
      </c>
      <c r="V201" s="185">
        <v>40</v>
      </c>
      <c r="W201" s="202" t="s">
        <v>351</v>
      </c>
      <c r="X201" s="202" t="s">
        <v>146</v>
      </c>
      <c r="Y201" s="202" t="s">
        <v>146</v>
      </c>
      <c r="Z201" s="202" t="s">
        <v>372</v>
      </c>
      <c r="AA201" s="202" t="s">
        <v>220</v>
      </c>
    </row>
    <row r="202" spans="1:27" ht="90" customHeight="1">
      <c r="A202" s="196"/>
      <c r="B202" s="273"/>
      <c r="C202" s="269"/>
      <c r="D202" s="269"/>
      <c r="E202" s="260"/>
      <c r="F202" s="269"/>
      <c r="G202" s="260"/>
      <c r="H202" s="202" t="s">
        <v>288</v>
      </c>
      <c r="I202" s="202" t="s">
        <v>1013</v>
      </c>
      <c r="J202" s="203" t="s">
        <v>1013</v>
      </c>
      <c r="K202" s="203" t="s">
        <v>146</v>
      </c>
      <c r="L202" s="203" t="s">
        <v>146</v>
      </c>
      <c r="M202" s="203" t="s">
        <v>373</v>
      </c>
      <c r="N202" s="180">
        <v>6</v>
      </c>
      <c r="O202" s="180">
        <v>2</v>
      </c>
      <c r="P202" s="181">
        <f t="shared" si="27"/>
        <v>12</v>
      </c>
      <c r="Q202" s="182" t="str">
        <f t="shared" si="23"/>
        <v>Alto</v>
      </c>
      <c r="R202" s="183">
        <v>10</v>
      </c>
      <c r="S202" s="181">
        <f t="shared" si="24"/>
        <v>120</v>
      </c>
      <c r="T202" s="181" t="str">
        <f t="shared" si="25"/>
        <v>III</v>
      </c>
      <c r="U202" s="184" t="str">
        <f>IF(T202="I","NO ACEPTABLE",IF(T202="II","NO ACEPTABLE O ACEPTABLE CON CONTROL ESPECIFICO",IF(T202="III","ACEPTABLE, MEJORAR EL CONTROL EXISTENTE",IF(T202="IV","ACEPTABLE, NO INTEVENIR"," "))))</f>
        <v>ACEPTABLE, MEJORAR EL CONTROL EXISTENTE</v>
      </c>
      <c r="V202" s="185">
        <v>40</v>
      </c>
      <c r="W202" s="202" t="s">
        <v>285</v>
      </c>
      <c r="X202" s="202" t="s">
        <v>291</v>
      </c>
      <c r="Y202" s="202" t="s">
        <v>146</v>
      </c>
      <c r="Z202" s="202" t="s">
        <v>146</v>
      </c>
      <c r="AA202" s="202" t="s">
        <v>146</v>
      </c>
    </row>
    <row r="203" spans="1:27" ht="90" customHeight="1">
      <c r="A203" s="196"/>
      <c r="B203" s="273"/>
      <c r="C203" s="269"/>
      <c r="D203" s="269"/>
      <c r="E203" s="260"/>
      <c r="F203" s="269"/>
      <c r="G203" s="260"/>
      <c r="H203" s="202" t="s">
        <v>374</v>
      </c>
      <c r="I203" s="202" t="s">
        <v>1013</v>
      </c>
      <c r="J203" s="202" t="s">
        <v>462</v>
      </c>
      <c r="K203" s="202" t="s">
        <v>146</v>
      </c>
      <c r="L203" s="202" t="s">
        <v>242</v>
      </c>
      <c r="M203" s="202" t="s">
        <v>1068</v>
      </c>
      <c r="N203" s="179">
        <v>2</v>
      </c>
      <c r="O203" s="179">
        <v>4</v>
      </c>
      <c r="P203" s="181">
        <f t="shared" si="27"/>
        <v>8</v>
      </c>
      <c r="Q203" s="188" t="str">
        <f t="shared" si="23"/>
        <v>Medio</v>
      </c>
      <c r="R203" s="181">
        <v>25</v>
      </c>
      <c r="S203" s="189">
        <f t="shared" si="24"/>
        <v>200</v>
      </c>
      <c r="T203" s="181" t="str">
        <f t="shared" si="25"/>
        <v>II</v>
      </c>
      <c r="U203" s="190" t="str">
        <f t="shared" si="26"/>
        <v>NO ACEPTABLE O ACEPTABLE CON CONTROL ESPECIFICO</v>
      </c>
      <c r="V203" s="184">
        <v>10</v>
      </c>
      <c r="W203" s="202" t="s">
        <v>351</v>
      </c>
      <c r="X203" s="202" t="s">
        <v>146</v>
      </c>
      <c r="Y203" s="202" t="s">
        <v>146</v>
      </c>
      <c r="Z203" s="202" t="s">
        <v>463</v>
      </c>
      <c r="AA203" s="202" t="s">
        <v>220</v>
      </c>
    </row>
    <row r="204" spans="1:27" ht="90" customHeight="1">
      <c r="A204" s="196"/>
      <c r="B204" s="246" t="s">
        <v>764</v>
      </c>
      <c r="C204" s="268" t="s">
        <v>765</v>
      </c>
      <c r="D204" s="268" t="s">
        <v>766</v>
      </c>
      <c r="E204" s="260" t="s">
        <v>767</v>
      </c>
      <c r="F204" s="260" t="s">
        <v>768</v>
      </c>
      <c r="G204" s="260" t="s">
        <v>143</v>
      </c>
      <c r="H204" s="202" t="s">
        <v>375</v>
      </c>
      <c r="I204" s="202" t="s">
        <v>1001</v>
      </c>
      <c r="J204" s="203" t="s">
        <v>1253</v>
      </c>
      <c r="K204" s="202" t="s">
        <v>146</v>
      </c>
      <c r="L204" s="202" t="s">
        <v>146</v>
      </c>
      <c r="M204" s="203" t="s">
        <v>187</v>
      </c>
      <c r="N204" s="186">
        <v>6</v>
      </c>
      <c r="O204" s="186">
        <v>3</v>
      </c>
      <c r="P204" s="181">
        <f t="shared" si="27"/>
        <v>18</v>
      </c>
      <c r="Q204" s="182" t="str">
        <f t="shared" si="23"/>
        <v>Alto</v>
      </c>
      <c r="R204" s="183">
        <v>25</v>
      </c>
      <c r="S204" s="181">
        <f t="shared" si="24"/>
        <v>450</v>
      </c>
      <c r="T204" s="181" t="str">
        <f t="shared" si="25"/>
        <v>II</v>
      </c>
      <c r="U204" s="184" t="str">
        <f t="shared" si="26"/>
        <v>NO ACEPTABLE O ACEPTABLE CON CONTROL ESPECIFICO</v>
      </c>
      <c r="V204" s="183">
        <v>2</v>
      </c>
      <c r="W204" s="202" t="s">
        <v>1155</v>
      </c>
      <c r="X204" s="202" t="s">
        <v>169</v>
      </c>
      <c r="Y204" s="202" t="s">
        <v>146</v>
      </c>
      <c r="Z204" s="202" t="s">
        <v>146</v>
      </c>
      <c r="AA204" s="202" t="s">
        <v>213</v>
      </c>
    </row>
    <row r="205" spans="1:27" ht="90" customHeight="1">
      <c r="A205" s="196"/>
      <c r="B205" s="246"/>
      <c r="C205" s="268"/>
      <c r="D205" s="268"/>
      <c r="E205" s="260"/>
      <c r="F205" s="260"/>
      <c r="G205" s="260"/>
      <c r="H205" s="202" t="s">
        <v>376</v>
      </c>
      <c r="I205" s="202" t="s">
        <v>1023</v>
      </c>
      <c r="J205" s="203" t="s">
        <v>285</v>
      </c>
      <c r="K205" s="202" t="s">
        <v>246</v>
      </c>
      <c r="L205" s="203" t="s">
        <v>289</v>
      </c>
      <c r="M205" s="203" t="s">
        <v>377</v>
      </c>
      <c r="N205" s="180">
        <v>6</v>
      </c>
      <c r="O205" s="180">
        <v>3</v>
      </c>
      <c r="P205" s="181">
        <f t="shared" si="27"/>
        <v>18</v>
      </c>
      <c r="Q205" s="182" t="str">
        <f t="shared" si="23"/>
        <v>Alto</v>
      </c>
      <c r="R205" s="183">
        <v>25</v>
      </c>
      <c r="S205" s="181">
        <f t="shared" si="24"/>
        <v>450</v>
      </c>
      <c r="T205" s="181" t="str">
        <f t="shared" si="25"/>
        <v>II</v>
      </c>
      <c r="U205" s="184" t="str">
        <f t="shared" si="26"/>
        <v>NO ACEPTABLE O ACEPTABLE CON CONTROL ESPECIFICO</v>
      </c>
      <c r="V205" s="183">
        <v>2</v>
      </c>
      <c r="W205" s="202" t="s">
        <v>285</v>
      </c>
      <c r="X205" s="202" t="s">
        <v>291</v>
      </c>
      <c r="Y205" s="202" t="s">
        <v>146</v>
      </c>
      <c r="Z205" s="202" t="s">
        <v>146</v>
      </c>
      <c r="AA205" s="202" t="s">
        <v>146</v>
      </c>
    </row>
    <row r="206" spans="1:27" ht="90" customHeight="1">
      <c r="A206" s="196"/>
      <c r="B206" s="246"/>
      <c r="C206" s="268"/>
      <c r="D206" s="268"/>
      <c r="E206" s="260"/>
      <c r="F206" s="260"/>
      <c r="G206" s="260"/>
      <c r="H206" s="202" t="s">
        <v>378</v>
      </c>
      <c r="I206" s="202" t="s">
        <v>1060</v>
      </c>
      <c r="J206" s="203" t="s">
        <v>355</v>
      </c>
      <c r="K206" s="203" t="s">
        <v>146</v>
      </c>
      <c r="L206" s="202" t="s">
        <v>344</v>
      </c>
      <c r="M206" s="202" t="s">
        <v>379</v>
      </c>
      <c r="N206" s="186">
        <v>6</v>
      </c>
      <c r="O206" s="186">
        <v>3</v>
      </c>
      <c r="P206" s="181">
        <f t="shared" si="27"/>
        <v>18</v>
      </c>
      <c r="Q206" s="182" t="str">
        <f t="shared" si="23"/>
        <v>Alto</v>
      </c>
      <c r="R206" s="183">
        <v>25</v>
      </c>
      <c r="S206" s="181">
        <f t="shared" si="24"/>
        <v>450</v>
      </c>
      <c r="T206" s="181" t="str">
        <f t="shared" si="25"/>
        <v>II</v>
      </c>
      <c r="U206" s="184" t="str">
        <f t="shared" si="26"/>
        <v>NO ACEPTABLE O ACEPTABLE CON CONTROL ESPECIFICO</v>
      </c>
      <c r="V206" s="183">
        <v>2</v>
      </c>
      <c r="W206" s="202" t="s">
        <v>355</v>
      </c>
      <c r="X206" s="202" t="s">
        <v>146</v>
      </c>
      <c r="Y206" s="202" t="s">
        <v>146</v>
      </c>
      <c r="Z206" s="202" t="s">
        <v>146</v>
      </c>
      <c r="AA206" s="202" t="s">
        <v>452</v>
      </c>
    </row>
    <row r="207" spans="1:27" ht="90" customHeight="1">
      <c r="A207" s="196"/>
      <c r="B207" s="246"/>
      <c r="C207" s="268"/>
      <c r="D207" s="268"/>
      <c r="E207" s="260"/>
      <c r="F207" s="260"/>
      <c r="G207" s="260"/>
      <c r="H207" s="202" t="s">
        <v>175</v>
      </c>
      <c r="I207" s="202" t="s">
        <v>1003</v>
      </c>
      <c r="J207" s="203" t="s">
        <v>176</v>
      </c>
      <c r="K207" s="203" t="s">
        <v>177</v>
      </c>
      <c r="L207" s="203" t="s">
        <v>178</v>
      </c>
      <c r="M207" s="203" t="s">
        <v>179</v>
      </c>
      <c r="N207" s="180">
        <v>6</v>
      </c>
      <c r="O207" s="180">
        <v>2</v>
      </c>
      <c r="P207" s="181">
        <f t="shared" si="27"/>
        <v>12</v>
      </c>
      <c r="Q207" s="182" t="str">
        <f t="shared" si="23"/>
        <v>Alto</v>
      </c>
      <c r="R207" s="183">
        <v>10</v>
      </c>
      <c r="S207" s="181">
        <f t="shared" si="24"/>
        <v>120</v>
      </c>
      <c r="T207" s="181" t="str">
        <f t="shared" si="25"/>
        <v>III</v>
      </c>
      <c r="U207" s="184" t="str">
        <f>IF(T207="I","NO ACEPTABLE",IF(T207="II","NO ACEPTABLE O ACEPTABLE CON CONTROL ESPECIFICO",IF(T207="III","ACEPTABLE, MEJORAR EL CONTROL EXISTENTE",IF(T207="IV","ACEPTABLE, NO INTEVENIR"," "))))</f>
        <v>ACEPTABLE, MEJORAR EL CONTROL EXISTENTE</v>
      </c>
      <c r="V207" s="183">
        <v>2</v>
      </c>
      <c r="W207" s="202" t="s">
        <v>1160</v>
      </c>
      <c r="X207" s="202" t="s">
        <v>146</v>
      </c>
      <c r="Y207" s="202" t="s">
        <v>146</v>
      </c>
      <c r="Z207" s="202" t="s">
        <v>165</v>
      </c>
      <c r="AA207" s="202" t="s">
        <v>182</v>
      </c>
    </row>
    <row r="208" spans="1:27" ht="90" customHeight="1">
      <c r="A208" s="196"/>
      <c r="B208" s="246"/>
      <c r="C208" s="268" t="s">
        <v>769</v>
      </c>
      <c r="D208" s="268" t="s">
        <v>770</v>
      </c>
      <c r="E208" s="260" t="s">
        <v>771</v>
      </c>
      <c r="F208" s="268" t="s">
        <v>772</v>
      </c>
      <c r="G208" s="260" t="s">
        <v>143</v>
      </c>
      <c r="H208" s="202" t="s">
        <v>380</v>
      </c>
      <c r="I208" s="202" t="s">
        <v>1001</v>
      </c>
      <c r="J208" s="203" t="s">
        <v>1253</v>
      </c>
      <c r="K208" s="202" t="s">
        <v>146</v>
      </c>
      <c r="L208" s="202" t="s">
        <v>146</v>
      </c>
      <c r="M208" s="203" t="s">
        <v>187</v>
      </c>
      <c r="N208" s="186">
        <v>6</v>
      </c>
      <c r="O208" s="186">
        <v>3</v>
      </c>
      <c r="P208" s="181">
        <f t="shared" si="27"/>
        <v>18</v>
      </c>
      <c r="Q208" s="182" t="str">
        <f t="shared" si="23"/>
        <v>Alto</v>
      </c>
      <c r="R208" s="183">
        <v>25</v>
      </c>
      <c r="S208" s="181">
        <f t="shared" si="24"/>
        <v>450</v>
      </c>
      <c r="T208" s="181" t="str">
        <f t="shared" si="25"/>
        <v>II</v>
      </c>
      <c r="U208" s="184" t="str">
        <f t="shared" si="26"/>
        <v>NO ACEPTABLE O ACEPTABLE CON CONTROL ESPECIFICO</v>
      </c>
      <c r="V208" s="183">
        <v>2</v>
      </c>
      <c r="W208" s="202" t="s">
        <v>1159</v>
      </c>
      <c r="X208" s="202" t="s">
        <v>169</v>
      </c>
      <c r="Y208" s="202" t="s">
        <v>146</v>
      </c>
      <c r="Z208" s="202" t="s">
        <v>165</v>
      </c>
      <c r="AA208" s="202" t="s">
        <v>170</v>
      </c>
    </row>
    <row r="209" spans="1:27" ht="90" customHeight="1">
      <c r="A209" s="196"/>
      <c r="B209" s="246"/>
      <c r="C209" s="268"/>
      <c r="D209" s="268"/>
      <c r="E209" s="260"/>
      <c r="F209" s="268"/>
      <c r="G209" s="260"/>
      <c r="H209" s="202" t="s">
        <v>381</v>
      </c>
      <c r="I209" s="202" t="s">
        <v>1017</v>
      </c>
      <c r="J209" s="203" t="s">
        <v>238</v>
      </c>
      <c r="K209" s="203" t="s">
        <v>352</v>
      </c>
      <c r="L209" s="203" t="s">
        <v>242</v>
      </c>
      <c r="M209" s="203" t="s">
        <v>353</v>
      </c>
      <c r="N209" s="180">
        <v>6</v>
      </c>
      <c r="O209" s="180">
        <v>3</v>
      </c>
      <c r="P209" s="181">
        <f t="shared" si="27"/>
        <v>18</v>
      </c>
      <c r="Q209" s="182" t="str">
        <f t="shared" si="23"/>
        <v>Alto</v>
      </c>
      <c r="R209" s="183">
        <v>25</v>
      </c>
      <c r="S209" s="181">
        <f t="shared" si="24"/>
        <v>450</v>
      </c>
      <c r="T209" s="181" t="str">
        <f t="shared" si="25"/>
        <v>II</v>
      </c>
      <c r="U209" s="184" t="str">
        <f t="shared" si="26"/>
        <v>NO ACEPTABLE O ACEPTABLE CON CONTROL ESPECIFICO</v>
      </c>
      <c r="V209" s="183">
        <v>2</v>
      </c>
      <c r="W209" s="202" t="s">
        <v>1174</v>
      </c>
      <c r="X209" s="202" t="s">
        <v>146</v>
      </c>
      <c r="Y209" s="202" t="s">
        <v>218</v>
      </c>
      <c r="Z209" s="202" t="s">
        <v>219</v>
      </c>
      <c r="AA209" s="202" t="s">
        <v>453</v>
      </c>
    </row>
    <row r="210" spans="1:27" ht="90" customHeight="1">
      <c r="A210" s="196"/>
      <c r="B210" s="246"/>
      <c r="C210" s="268" t="s">
        <v>773</v>
      </c>
      <c r="D210" s="268" t="s">
        <v>774</v>
      </c>
      <c r="E210" s="260" t="s">
        <v>775</v>
      </c>
      <c r="F210" s="268" t="s">
        <v>713</v>
      </c>
      <c r="G210" s="260" t="s">
        <v>143</v>
      </c>
      <c r="H210" s="202" t="s">
        <v>382</v>
      </c>
      <c r="I210" s="202" t="s">
        <v>1013</v>
      </c>
      <c r="J210" s="202" t="s">
        <v>1069</v>
      </c>
      <c r="K210" s="203" t="s">
        <v>352</v>
      </c>
      <c r="L210" s="203" t="s">
        <v>242</v>
      </c>
      <c r="M210" s="203" t="s">
        <v>353</v>
      </c>
      <c r="N210" s="180">
        <v>6</v>
      </c>
      <c r="O210" s="180">
        <v>3</v>
      </c>
      <c r="P210" s="181">
        <f t="shared" si="27"/>
        <v>18</v>
      </c>
      <c r="Q210" s="182" t="str">
        <f t="shared" si="23"/>
        <v>Alto</v>
      </c>
      <c r="R210" s="183">
        <v>25</v>
      </c>
      <c r="S210" s="181">
        <f t="shared" si="24"/>
        <v>450</v>
      </c>
      <c r="T210" s="181" t="str">
        <f t="shared" si="25"/>
        <v>II</v>
      </c>
      <c r="U210" s="184" t="str">
        <f t="shared" si="26"/>
        <v>NO ACEPTABLE O ACEPTABLE CON CONTROL ESPECIFICO</v>
      </c>
      <c r="V210" s="183">
        <v>2</v>
      </c>
      <c r="W210" s="202" t="s">
        <v>1174</v>
      </c>
      <c r="X210" s="202" t="s">
        <v>146</v>
      </c>
      <c r="Y210" s="202" t="s">
        <v>218</v>
      </c>
      <c r="Z210" s="202" t="s">
        <v>219</v>
      </c>
      <c r="AA210" s="202" t="s">
        <v>453</v>
      </c>
    </row>
    <row r="211" spans="1:27" ht="90" customHeight="1">
      <c r="A211" s="196"/>
      <c r="B211" s="246"/>
      <c r="C211" s="268"/>
      <c r="D211" s="268"/>
      <c r="E211" s="260"/>
      <c r="F211" s="268"/>
      <c r="G211" s="260"/>
      <c r="H211" s="202" t="s">
        <v>383</v>
      </c>
      <c r="I211" s="202" t="s">
        <v>460</v>
      </c>
      <c r="J211" s="203" t="s">
        <v>1253</v>
      </c>
      <c r="K211" s="202" t="s">
        <v>146</v>
      </c>
      <c r="L211" s="203" t="s">
        <v>147</v>
      </c>
      <c r="M211" s="203" t="s">
        <v>148</v>
      </c>
      <c r="N211" s="180">
        <v>2</v>
      </c>
      <c r="O211" s="180">
        <v>3</v>
      </c>
      <c r="P211" s="181">
        <f t="shared" si="27"/>
        <v>6</v>
      </c>
      <c r="Q211" s="182" t="str">
        <f t="shared" si="23"/>
        <v>Medio</v>
      </c>
      <c r="R211" s="183">
        <v>10</v>
      </c>
      <c r="S211" s="181">
        <f t="shared" si="24"/>
        <v>60</v>
      </c>
      <c r="T211" s="181" t="str">
        <f t="shared" si="25"/>
        <v>III</v>
      </c>
      <c r="U211" s="232" t="str">
        <f t="shared" si="26"/>
        <v>ACEPTABLE, MEJORAL EL CONTROL EXISTENTE</v>
      </c>
      <c r="V211" s="183">
        <v>2</v>
      </c>
      <c r="W211" s="202" t="s">
        <v>1149</v>
      </c>
      <c r="X211" s="202" t="s">
        <v>146</v>
      </c>
      <c r="Y211" s="202" t="s">
        <v>149</v>
      </c>
      <c r="Z211" s="202" t="s">
        <v>146</v>
      </c>
      <c r="AA211" s="202" t="s">
        <v>150</v>
      </c>
    </row>
    <row r="212" spans="1:27" ht="90" customHeight="1">
      <c r="A212" s="196"/>
      <c r="B212" s="246"/>
      <c r="C212" s="268"/>
      <c r="D212" s="268"/>
      <c r="E212" s="260"/>
      <c r="F212" s="268"/>
      <c r="G212" s="260"/>
      <c r="H212" s="202" t="s">
        <v>384</v>
      </c>
      <c r="I212" s="202" t="s">
        <v>1003</v>
      </c>
      <c r="J212" s="202" t="s">
        <v>385</v>
      </c>
      <c r="K212" s="203" t="s">
        <v>177</v>
      </c>
      <c r="L212" s="203" t="s">
        <v>178</v>
      </c>
      <c r="M212" s="203" t="s">
        <v>179</v>
      </c>
      <c r="N212" s="180">
        <v>2</v>
      </c>
      <c r="O212" s="180">
        <v>2</v>
      </c>
      <c r="P212" s="181">
        <f t="shared" si="27"/>
        <v>4</v>
      </c>
      <c r="Q212" s="182" t="str">
        <f t="shared" si="23"/>
        <v>Bajo</v>
      </c>
      <c r="R212" s="183">
        <v>10</v>
      </c>
      <c r="S212" s="181">
        <f t="shared" si="24"/>
        <v>40</v>
      </c>
      <c r="T212" s="181" t="str">
        <f t="shared" si="25"/>
        <v>III</v>
      </c>
      <c r="U212" s="184" t="str">
        <f>IF(T212="I","NO ACEPTABLE",IF(T212="II","NO ACEPTABLE O ACEPTABLE CON CONTROL ESPECIFICO",IF(T212="III","ACEPTABLE, MEJORAR EL CONTROL EXISTENTE",IF(T212="IV","ACEPTABLE, NO INTEVENIR"," "))))</f>
        <v>ACEPTABLE, MEJORAR EL CONTROL EXISTENTE</v>
      </c>
      <c r="V212" s="183">
        <v>2</v>
      </c>
      <c r="W212" s="202" t="s">
        <v>1160</v>
      </c>
      <c r="X212" s="202" t="s">
        <v>146</v>
      </c>
      <c r="Y212" s="202" t="s">
        <v>146</v>
      </c>
      <c r="Z212" s="202" t="s">
        <v>165</v>
      </c>
      <c r="AA212" s="202" t="s">
        <v>182</v>
      </c>
    </row>
    <row r="213" spans="1:27" ht="90" customHeight="1">
      <c r="A213" s="196"/>
      <c r="B213" s="246"/>
      <c r="C213" s="268"/>
      <c r="D213" s="268"/>
      <c r="E213" s="260"/>
      <c r="F213" s="268"/>
      <c r="G213" s="260"/>
      <c r="H213" s="202" t="s">
        <v>386</v>
      </c>
      <c r="I213" s="202" t="s">
        <v>998</v>
      </c>
      <c r="J213" s="203" t="s">
        <v>999</v>
      </c>
      <c r="K213" s="203" t="s">
        <v>156</v>
      </c>
      <c r="L213" s="203" t="s">
        <v>202</v>
      </c>
      <c r="M213" s="203" t="s">
        <v>158</v>
      </c>
      <c r="N213" s="180">
        <v>2</v>
      </c>
      <c r="O213" s="180">
        <v>3</v>
      </c>
      <c r="P213" s="181">
        <f t="shared" si="27"/>
        <v>6</v>
      </c>
      <c r="Q213" s="182" t="str">
        <f t="shared" si="23"/>
        <v>Medio</v>
      </c>
      <c r="R213" s="183">
        <v>10</v>
      </c>
      <c r="S213" s="181">
        <f t="shared" si="24"/>
        <v>60</v>
      </c>
      <c r="T213" s="181" t="str">
        <f t="shared" si="25"/>
        <v>III</v>
      </c>
      <c r="U213" s="232" t="str">
        <f t="shared" ref="U213:U214" si="31">IF(T213="I","NO ACEPTABLE",IF(T213="II","NO ACEPTABLE O ACEPTABLE CON CONTROL ESPECIFICO",IF(T213="III","ACEPTABLE, MEJORAL EL CONTROL EXISTENTE",IF(T213="IV","ACEPTABLE, NO INTEVENIR"," "))))</f>
        <v>ACEPTABLE, MEJORAL EL CONTROL EXISTENTE</v>
      </c>
      <c r="V213" s="185">
        <v>2</v>
      </c>
      <c r="W213" s="202" t="s">
        <v>159</v>
      </c>
      <c r="X213" s="202" t="s">
        <v>146</v>
      </c>
      <c r="Y213" s="202" t="s">
        <v>203</v>
      </c>
      <c r="Z213" s="202" t="s">
        <v>160</v>
      </c>
      <c r="AA213" s="202" t="s">
        <v>161</v>
      </c>
    </row>
    <row r="214" spans="1:27" ht="90" customHeight="1">
      <c r="A214" s="196"/>
      <c r="B214" s="246"/>
      <c r="C214" s="268" t="s">
        <v>776</v>
      </c>
      <c r="D214" s="268" t="s">
        <v>777</v>
      </c>
      <c r="E214" s="260" t="s">
        <v>778</v>
      </c>
      <c r="F214" s="268" t="s">
        <v>713</v>
      </c>
      <c r="G214" s="260" t="s">
        <v>143</v>
      </c>
      <c r="H214" s="202" t="s">
        <v>362</v>
      </c>
      <c r="I214" s="202" t="s">
        <v>460</v>
      </c>
      <c r="J214" s="203" t="s">
        <v>1253</v>
      </c>
      <c r="K214" s="202" t="s">
        <v>146</v>
      </c>
      <c r="L214" s="203" t="s">
        <v>147</v>
      </c>
      <c r="M214" s="203" t="s">
        <v>148</v>
      </c>
      <c r="N214" s="180">
        <v>2</v>
      </c>
      <c r="O214" s="180">
        <v>3</v>
      </c>
      <c r="P214" s="181">
        <f t="shared" si="27"/>
        <v>6</v>
      </c>
      <c r="Q214" s="182" t="str">
        <f t="shared" si="23"/>
        <v>Medio</v>
      </c>
      <c r="R214" s="183">
        <v>10</v>
      </c>
      <c r="S214" s="181">
        <f t="shared" si="24"/>
        <v>60</v>
      </c>
      <c r="T214" s="181" t="str">
        <f t="shared" si="25"/>
        <v>III</v>
      </c>
      <c r="U214" s="232" t="str">
        <f t="shared" si="31"/>
        <v>ACEPTABLE, MEJORAL EL CONTROL EXISTENTE</v>
      </c>
      <c r="V214" s="183">
        <v>10</v>
      </c>
      <c r="W214" s="202" t="s">
        <v>355</v>
      </c>
      <c r="X214" s="202" t="s">
        <v>146</v>
      </c>
      <c r="Y214" s="202" t="s">
        <v>146</v>
      </c>
      <c r="Z214" s="202" t="s">
        <v>146</v>
      </c>
      <c r="AA214" s="202" t="s">
        <v>452</v>
      </c>
    </row>
    <row r="215" spans="1:27" ht="90" customHeight="1">
      <c r="A215" s="196"/>
      <c r="B215" s="246"/>
      <c r="C215" s="268"/>
      <c r="D215" s="268"/>
      <c r="E215" s="260"/>
      <c r="F215" s="268"/>
      <c r="G215" s="260"/>
      <c r="H215" s="202" t="s">
        <v>387</v>
      </c>
      <c r="I215" s="202" t="s">
        <v>1016</v>
      </c>
      <c r="J215" s="203" t="s">
        <v>226</v>
      </c>
      <c r="K215" s="203" t="s">
        <v>146</v>
      </c>
      <c r="L215" s="203" t="s">
        <v>208</v>
      </c>
      <c r="M215" s="202" t="s">
        <v>173</v>
      </c>
      <c r="N215" s="183">
        <v>2</v>
      </c>
      <c r="O215" s="183">
        <v>2</v>
      </c>
      <c r="P215" s="181">
        <f t="shared" si="27"/>
        <v>4</v>
      </c>
      <c r="Q215" s="182" t="str">
        <f t="shared" si="23"/>
        <v>Bajo</v>
      </c>
      <c r="R215" s="183">
        <v>25</v>
      </c>
      <c r="S215" s="181">
        <f t="shared" si="24"/>
        <v>100</v>
      </c>
      <c r="T215" s="181" t="str">
        <f t="shared" si="25"/>
        <v>III</v>
      </c>
      <c r="U215" s="232" t="str">
        <f t="shared" si="26"/>
        <v>ACEPTABLE, MEJORAL EL CONTROL EXISTENTE</v>
      </c>
      <c r="V215" s="185">
        <v>20</v>
      </c>
      <c r="W215" s="202" t="s">
        <v>1182</v>
      </c>
      <c r="X215" s="202" t="s">
        <v>146</v>
      </c>
      <c r="Y215" s="202" t="s">
        <v>146</v>
      </c>
      <c r="Z215" s="202" t="s">
        <v>146</v>
      </c>
      <c r="AA215" s="233" t="s">
        <v>1319</v>
      </c>
    </row>
    <row r="216" spans="1:27" ht="90" customHeight="1">
      <c r="A216" s="196"/>
      <c r="B216" s="246"/>
      <c r="C216" s="268"/>
      <c r="D216" s="268"/>
      <c r="E216" s="260"/>
      <c r="F216" s="268"/>
      <c r="G216" s="260"/>
      <c r="H216" s="202" t="s">
        <v>363</v>
      </c>
      <c r="I216" s="202" t="s">
        <v>1061</v>
      </c>
      <c r="J216" s="202" t="s">
        <v>388</v>
      </c>
      <c r="K216" s="202" t="s">
        <v>1070</v>
      </c>
      <c r="L216" s="202" t="s">
        <v>344</v>
      </c>
      <c r="M216" s="202" t="s">
        <v>379</v>
      </c>
      <c r="N216" s="180">
        <v>2</v>
      </c>
      <c r="O216" s="180">
        <v>3</v>
      </c>
      <c r="P216" s="181">
        <f t="shared" si="27"/>
        <v>6</v>
      </c>
      <c r="Q216" s="182" t="str">
        <f t="shared" si="23"/>
        <v>Medio</v>
      </c>
      <c r="R216" s="183">
        <v>10</v>
      </c>
      <c r="S216" s="181">
        <f t="shared" si="24"/>
        <v>60</v>
      </c>
      <c r="T216" s="181" t="str">
        <f t="shared" si="25"/>
        <v>III</v>
      </c>
      <c r="U216" s="232" t="str">
        <f t="shared" si="26"/>
        <v>ACEPTABLE, MEJORAL EL CONTROL EXISTENTE</v>
      </c>
      <c r="V216" s="183">
        <v>10</v>
      </c>
      <c r="W216" s="202" t="s">
        <v>355</v>
      </c>
      <c r="X216" s="202" t="s">
        <v>1212</v>
      </c>
      <c r="Y216" s="202" t="s">
        <v>146</v>
      </c>
      <c r="Z216" s="202" t="s">
        <v>146</v>
      </c>
      <c r="AA216" s="202" t="s">
        <v>1213</v>
      </c>
    </row>
    <row r="217" spans="1:27" ht="90" customHeight="1">
      <c r="A217" s="196"/>
      <c r="B217" s="246"/>
      <c r="C217" s="268" t="s">
        <v>779</v>
      </c>
      <c r="D217" s="268" t="s">
        <v>694</v>
      </c>
      <c r="E217" s="260" t="s">
        <v>780</v>
      </c>
      <c r="F217" s="268" t="s">
        <v>781</v>
      </c>
      <c r="G217" s="260" t="s">
        <v>143</v>
      </c>
      <c r="H217" s="202" t="s">
        <v>225</v>
      </c>
      <c r="I217" s="202" t="s">
        <v>1016</v>
      </c>
      <c r="J217" s="203" t="s">
        <v>226</v>
      </c>
      <c r="K217" s="203" t="s">
        <v>146</v>
      </c>
      <c r="L217" s="203" t="s">
        <v>208</v>
      </c>
      <c r="M217" s="202" t="s">
        <v>173</v>
      </c>
      <c r="N217" s="183">
        <v>2</v>
      </c>
      <c r="O217" s="183">
        <v>2</v>
      </c>
      <c r="P217" s="181">
        <f t="shared" si="27"/>
        <v>4</v>
      </c>
      <c r="Q217" s="182" t="str">
        <f t="shared" si="23"/>
        <v>Bajo</v>
      </c>
      <c r="R217" s="183">
        <v>25</v>
      </c>
      <c r="S217" s="181">
        <f t="shared" si="24"/>
        <v>100</v>
      </c>
      <c r="T217" s="181" t="str">
        <f t="shared" si="25"/>
        <v>III</v>
      </c>
      <c r="U217" s="232" t="str">
        <f t="shared" si="26"/>
        <v>ACEPTABLE, MEJORAL EL CONTROL EXISTENTE</v>
      </c>
      <c r="V217" s="185">
        <v>10</v>
      </c>
      <c r="W217" s="202" t="s">
        <v>1182</v>
      </c>
      <c r="X217" s="202" t="s">
        <v>146</v>
      </c>
      <c r="Y217" s="202" t="s">
        <v>146</v>
      </c>
      <c r="Z217" s="202" t="s">
        <v>146</v>
      </c>
      <c r="AA217" s="233" t="s">
        <v>1319</v>
      </c>
    </row>
    <row r="218" spans="1:27" ht="90" customHeight="1">
      <c r="A218" s="196"/>
      <c r="B218" s="246"/>
      <c r="C218" s="268"/>
      <c r="D218" s="268"/>
      <c r="E218" s="260"/>
      <c r="F218" s="268"/>
      <c r="G218" s="260"/>
      <c r="H218" s="202" t="s">
        <v>384</v>
      </c>
      <c r="I218" s="202" t="s">
        <v>1003</v>
      </c>
      <c r="J218" s="202" t="s">
        <v>385</v>
      </c>
      <c r="K218" s="203" t="s">
        <v>177</v>
      </c>
      <c r="L218" s="203" t="s">
        <v>178</v>
      </c>
      <c r="M218" s="203" t="s">
        <v>179</v>
      </c>
      <c r="N218" s="180">
        <v>2</v>
      </c>
      <c r="O218" s="180">
        <v>2</v>
      </c>
      <c r="P218" s="181">
        <f t="shared" si="27"/>
        <v>4</v>
      </c>
      <c r="Q218" s="182" t="str">
        <f t="shared" si="23"/>
        <v>Bajo</v>
      </c>
      <c r="R218" s="183">
        <v>10</v>
      </c>
      <c r="S218" s="181">
        <f t="shared" si="24"/>
        <v>40</v>
      </c>
      <c r="T218" s="181" t="str">
        <f t="shared" si="25"/>
        <v>III</v>
      </c>
      <c r="U218" s="184" t="str">
        <f>IF(T218="I","NO ACEPTABLE",IF(T218="II","NO ACEPTABLE O ACEPTABLE CON CONTROL ESPECIFICO",IF(T218="III","ACEPTABLE, MEJORAR EL CONTROL EXISTENTE",IF(T218="IV","ACEPTABLE, NO INTEVENIR"," "))))</f>
        <v>ACEPTABLE, MEJORAR EL CONTROL EXISTENTE</v>
      </c>
      <c r="V218" s="183">
        <v>2</v>
      </c>
      <c r="W218" s="202" t="s">
        <v>1160</v>
      </c>
      <c r="X218" s="202" t="s">
        <v>146</v>
      </c>
      <c r="Y218" s="202" t="s">
        <v>146</v>
      </c>
      <c r="Z218" s="202" t="s">
        <v>165</v>
      </c>
      <c r="AA218" s="202" t="s">
        <v>182</v>
      </c>
    </row>
    <row r="219" spans="1:27" ht="90" customHeight="1">
      <c r="A219" s="196"/>
      <c r="B219" s="246"/>
      <c r="C219" s="268"/>
      <c r="D219" s="268"/>
      <c r="E219" s="260"/>
      <c r="F219" s="268"/>
      <c r="G219" s="260"/>
      <c r="H219" s="202" t="s">
        <v>390</v>
      </c>
      <c r="I219" s="202" t="s">
        <v>1003</v>
      </c>
      <c r="J219" s="203" t="s">
        <v>236</v>
      </c>
      <c r="K219" s="203" t="s">
        <v>177</v>
      </c>
      <c r="L219" s="203" t="s">
        <v>178</v>
      </c>
      <c r="M219" s="203" t="s">
        <v>179</v>
      </c>
      <c r="N219" s="180">
        <v>2</v>
      </c>
      <c r="O219" s="180">
        <v>2</v>
      </c>
      <c r="P219" s="181">
        <f t="shared" si="27"/>
        <v>4</v>
      </c>
      <c r="Q219" s="182" t="str">
        <f t="shared" si="23"/>
        <v>Bajo</v>
      </c>
      <c r="R219" s="183">
        <v>10</v>
      </c>
      <c r="S219" s="181">
        <f t="shared" si="24"/>
        <v>40</v>
      </c>
      <c r="T219" s="181" t="str">
        <f t="shared" si="25"/>
        <v>III</v>
      </c>
      <c r="U219" s="184" t="str">
        <f>IF(T219="I","NO ACEPTABLE",IF(T219="II","NO ACEPTABLE O ACEPTABLE CON CONTROL ESPECIFICO",IF(T219="III","ACEPTABLE, MEJORAR EL CONTROL EXISTENTE",IF(T219="IV","ACEPTABLE, NO INTEVENIR"," "))))</f>
        <v>ACEPTABLE, MEJORAR EL CONTROL EXISTENTE</v>
      </c>
      <c r="V219" s="183">
        <v>2</v>
      </c>
      <c r="W219" s="202" t="s">
        <v>450</v>
      </c>
      <c r="X219" s="202" t="s">
        <v>146</v>
      </c>
      <c r="Y219" s="202" t="s">
        <v>146</v>
      </c>
      <c r="Z219" s="202" t="s">
        <v>146</v>
      </c>
      <c r="AA219" s="202" t="s">
        <v>182</v>
      </c>
    </row>
    <row r="220" spans="1:27" ht="90" customHeight="1">
      <c r="A220" s="196"/>
      <c r="B220" s="246"/>
      <c r="C220" s="268" t="s">
        <v>782</v>
      </c>
      <c r="D220" s="268" t="s">
        <v>783</v>
      </c>
      <c r="E220" s="260" t="s">
        <v>784</v>
      </c>
      <c r="F220" s="268" t="s">
        <v>785</v>
      </c>
      <c r="G220" s="260" t="s">
        <v>143</v>
      </c>
      <c r="H220" s="202" t="s">
        <v>183</v>
      </c>
      <c r="I220" s="202" t="s">
        <v>460</v>
      </c>
      <c r="J220" s="203" t="s">
        <v>1253</v>
      </c>
      <c r="K220" s="202" t="s">
        <v>146</v>
      </c>
      <c r="L220" s="203" t="s">
        <v>147</v>
      </c>
      <c r="M220" s="203" t="s">
        <v>148</v>
      </c>
      <c r="N220" s="180">
        <v>2</v>
      </c>
      <c r="O220" s="180">
        <v>3</v>
      </c>
      <c r="P220" s="181">
        <f t="shared" si="27"/>
        <v>6</v>
      </c>
      <c r="Q220" s="182" t="str">
        <f t="shared" si="23"/>
        <v>Medio</v>
      </c>
      <c r="R220" s="183">
        <v>10</v>
      </c>
      <c r="S220" s="181">
        <f t="shared" si="24"/>
        <v>60</v>
      </c>
      <c r="T220" s="181" t="str">
        <f t="shared" si="25"/>
        <v>III</v>
      </c>
      <c r="U220" s="232" t="str">
        <f t="shared" ref="U220:U222" si="32">IF(T220="I","NO ACEPTABLE",IF(T220="II","NO ACEPTABLE O ACEPTABLE CON CONTROL ESPECIFICO",IF(T220="III","ACEPTABLE, MEJORAL EL CONTROL EXISTENTE",IF(T220="IV","ACEPTABLE, NO INTEVENIR"," "))))</f>
        <v>ACEPTABLE, MEJORAL EL CONTROL EXISTENTE</v>
      </c>
      <c r="V220" s="183">
        <v>10</v>
      </c>
      <c r="W220" s="202" t="s">
        <v>1253</v>
      </c>
      <c r="X220" s="202" t="s">
        <v>146</v>
      </c>
      <c r="Y220" s="202" t="s">
        <v>149</v>
      </c>
      <c r="Z220" s="202" t="s">
        <v>146</v>
      </c>
      <c r="AA220" s="202" t="s">
        <v>150</v>
      </c>
    </row>
    <row r="221" spans="1:27" ht="90" customHeight="1">
      <c r="A221" s="196"/>
      <c r="B221" s="246"/>
      <c r="C221" s="268"/>
      <c r="D221" s="268"/>
      <c r="E221" s="260"/>
      <c r="F221" s="268"/>
      <c r="G221" s="260"/>
      <c r="H221" s="202" t="s">
        <v>391</v>
      </c>
      <c r="I221" s="202" t="s">
        <v>1001</v>
      </c>
      <c r="J221" s="203" t="s">
        <v>1253</v>
      </c>
      <c r="K221" s="202" t="s">
        <v>146</v>
      </c>
      <c r="L221" s="202" t="s">
        <v>146</v>
      </c>
      <c r="M221" s="203" t="s">
        <v>187</v>
      </c>
      <c r="N221" s="180">
        <v>2</v>
      </c>
      <c r="O221" s="180">
        <v>3</v>
      </c>
      <c r="P221" s="181">
        <f t="shared" si="27"/>
        <v>6</v>
      </c>
      <c r="Q221" s="182" t="str">
        <f t="shared" si="23"/>
        <v>Medio</v>
      </c>
      <c r="R221" s="183">
        <v>10</v>
      </c>
      <c r="S221" s="181">
        <f t="shared" si="24"/>
        <v>60</v>
      </c>
      <c r="T221" s="181" t="str">
        <f t="shared" si="25"/>
        <v>III</v>
      </c>
      <c r="U221" s="232" t="str">
        <f t="shared" si="32"/>
        <v>ACEPTABLE, MEJORAL EL CONTROL EXISTENTE</v>
      </c>
      <c r="V221" s="183">
        <v>10</v>
      </c>
      <c r="W221" s="202" t="s">
        <v>1159</v>
      </c>
      <c r="X221" s="202" t="s">
        <v>169</v>
      </c>
      <c r="Y221" s="202" t="s">
        <v>146</v>
      </c>
      <c r="Z221" s="202" t="s">
        <v>165</v>
      </c>
      <c r="AA221" s="202" t="s">
        <v>170</v>
      </c>
    </row>
    <row r="222" spans="1:27" ht="90" customHeight="1">
      <c r="A222" s="196"/>
      <c r="B222" s="246"/>
      <c r="C222" s="268"/>
      <c r="D222" s="268"/>
      <c r="E222" s="260"/>
      <c r="F222" s="268"/>
      <c r="G222" s="260"/>
      <c r="H222" s="202" t="s">
        <v>1071</v>
      </c>
      <c r="I222" s="202" t="s">
        <v>1061</v>
      </c>
      <c r="J222" s="202" t="s">
        <v>392</v>
      </c>
      <c r="K222" s="203" t="s">
        <v>146</v>
      </c>
      <c r="L222" s="202" t="s">
        <v>344</v>
      </c>
      <c r="M222" s="202" t="s">
        <v>379</v>
      </c>
      <c r="N222" s="180">
        <v>2</v>
      </c>
      <c r="O222" s="180">
        <v>3</v>
      </c>
      <c r="P222" s="181">
        <f t="shared" si="27"/>
        <v>6</v>
      </c>
      <c r="Q222" s="182" t="str">
        <f t="shared" si="23"/>
        <v>Medio</v>
      </c>
      <c r="R222" s="183">
        <v>10</v>
      </c>
      <c r="S222" s="181">
        <f t="shared" si="24"/>
        <v>60</v>
      </c>
      <c r="T222" s="181" t="str">
        <f t="shared" si="25"/>
        <v>III</v>
      </c>
      <c r="U222" s="232" t="str">
        <f t="shared" si="32"/>
        <v>ACEPTABLE, MEJORAL EL CONTROL EXISTENTE</v>
      </c>
      <c r="V222" s="183">
        <v>10</v>
      </c>
      <c r="W222" s="202" t="s">
        <v>355</v>
      </c>
      <c r="X222" s="202" t="s">
        <v>1212</v>
      </c>
      <c r="Y222" s="202" t="s">
        <v>146</v>
      </c>
      <c r="Z222" s="202" t="s">
        <v>146</v>
      </c>
      <c r="AA222" s="202" t="s">
        <v>1213</v>
      </c>
    </row>
    <row r="223" spans="1:27" ht="90" customHeight="1">
      <c r="A223" s="196"/>
      <c r="B223" s="246"/>
      <c r="C223" s="211" t="s">
        <v>786</v>
      </c>
      <c r="D223" s="211" t="s">
        <v>787</v>
      </c>
      <c r="E223" s="206" t="s">
        <v>788</v>
      </c>
      <c r="F223" s="211" t="s">
        <v>789</v>
      </c>
      <c r="G223" s="206" t="s">
        <v>143</v>
      </c>
      <c r="H223" s="202" t="s">
        <v>395</v>
      </c>
      <c r="I223" s="202" t="s">
        <v>1016</v>
      </c>
      <c r="J223" s="203" t="s">
        <v>226</v>
      </c>
      <c r="K223" s="203" t="s">
        <v>146</v>
      </c>
      <c r="L223" s="203" t="s">
        <v>208</v>
      </c>
      <c r="M223" s="202" t="s">
        <v>173</v>
      </c>
      <c r="N223" s="183">
        <v>2</v>
      </c>
      <c r="O223" s="183">
        <v>2</v>
      </c>
      <c r="P223" s="181">
        <f t="shared" si="27"/>
        <v>4</v>
      </c>
      <c r="Q223" s="182" t="str">
        <f t="shared" si="23"/>
        <v>Bajo</v>
      </c>
      <c r="R223" s="183">
        <v>25</v>
      </c>
      <c r="S223" s="181">
        <f t="shared" si="24"/>
        <v>100</v>
      </c>
      <c r="T223" s="181" t="str">
        <f t="shared" si="25"/>
        <v>III</v>
      </c>
      <c r="U223" s="232" t="str">
        <f t="shared" si="26"/>
        <v>ACEPTABLE, MEJORAL EL CONTROL EXISTENTE</v>
      </c>
      <c r="V223" s="185">
        <v>10</v>
      </c>
      <c r="W223" s="202" t="s">
        <v>1185</v>
      </c>
      <c r="X223" s="202" t="s">
        <v>146</v>
      </c>
      <c r="Y223" s="202" t="s">
        <v>146</v>
      </c>
      <c r="Z223" s="202" t="s">
        <v>146</v>
      </c>
      <c r="AA223" s="233" t="s">
        <v>1319</v>
      </c>
    </row>
    <row r="224" spans="1:27" ht="90" customHeight="1">
      <c r="A224" s="196"/>
      <c r="B224" s="246"/>
      <c r="C224" s="254" t="s">
        <v>790</v>
      </c>
      <c r="D224" s="254" t="s">
        <v>791</v>
      </c>
      <c r="E224" s="260" t="s">
        <v>792</v>
      </c>
      <c r="F224" s="254" t="s">
        <v>789</v>
      </c>
      <c r="G224" s="260" t="s">
        <v>143</v>
      </c>
      <c r="H224" s="202" t="s">
        <v>188</v>
      </c>
      <c r="I224" s="202" t="s">
        <v>1005</v>
      </c>
      <c r="J224" s="203" t="s">
        <v>189</v>
      </c>
      <c r="K224" s="202" t="s">
        <v>146</v>
      </c>
      <c r="L224" s="202" t="s">
        <v>146</v>
      </c>
      <c r="M224" s="202" t="s">
        <v>164</v>
      </c>
      <c r="N224" s="183">
        <v>2</v>
      </c>
      <c r="O224" s="183">
        <v>2</v>
      </c>
      <c r="P224" s="181">
        <f t="shared" si="27"/>
        <v>4</v>
      </c>
      <c r="Q224" s="182" t="str">
        <f t="shared" si="23"/>
        <v>Bajo</v>
      </c>
      <c r="R224" s="183">
        <v>10</v>
      </c>
      <c r="S224" s="181">
        <f t="shared" si="24"/>
        <v>40</v>
      </c>
      <c r="T224" s="181" t="str">
        <f t="shared" si="25"/>
        <v>III</v>
      </c>
      <c r="U224" s="184" t="str">
        <f>IF(T224="I","NO ACEPTABLE",IF(T224="II","NO ACEPTABLE O ACEPTABLE CON CONTROL ESPECIFICO",IF(T224="III","ACEPTABLE, MEJORAR EL CONTROL EXISTENTE",IF(T224="IV","ACEPTABLE, NO INTEVENIR"," "))))</f>
        <v>ACEPTABLE, MEJORAR EL CONTROL EXISTENTE</v>
      </c>
      <c r="V224" s="183">
        <v>2</v>
      </c>
      <c r="W224" s="202" t="s">
        <v>999</v>
      </c>
      <c r="X224" s="202" t="s">
        <v>146</v>
      </c>
      <c r="Y224" s="202" t="s">
        <v>146</v>
      </c>
      <c r="Z224" s="202" t="s">
        <v>146</v>
      </c>
      <c r="AA224" s="202" t="s">
        <v>1209</v>
      </c>
    </row>
    <row r="225" spans="1:27" ht="90" customHeight="1">
      <c r="A225" s="196"/>
      <c r="B225" s="246"/>
      <c r="C225" s="254"/>
      <c r="D225" s="254"/>
      <c r="E225" s="260"/>
      <c r="F225" s="254"/>
      <c r="G225" s="260"/>
      <c r="H225" s="202" t="s">
        <v>395</v>
      </c>
      <c r="I225" s="202" t="s">
        <v>1016</v>
      </c>
      <c r="J225" s="203" t="s">
        <v>226</v>
      </c>
      <c r="K225" s="203" t="s">
        <v>146</v>
      </c>
      <c r="L225" s="203" t="s">
        <v>208</v>
      </c>
      <c r="M225" s="202" t="s">
        <v>173</v>
      </c>
      <c r="N225" s="183">
        <v>2</v>
      </c>
      <c r="O225" s="183">
        <v>2</v>
      </c>
      <c r="P225" s="181">
        <f t="shared" si="27"/>
        <v>4</v>
      </c>
      <c r="Q225" s="182" t="str">
        <f t="shared" si="23"/>
        <v>Bajo</v>
      </c>
      <c r="R225" s="183">
        <v>25</v>
      </c>
      <c r="S225" s="181">
        <f t="shared" si="24"/>
        <v>100</v>
      </c>
      <c r="T225" s="181" t="str">
        <f t="shared" si="25"/>
        <v>III</v>
      </c>
      <c r="U225" s="232" t="str">
        <f t="shared" si="26"/>
        <v>ACEPTABLE, MEJORAL EL CONTROL EXISTENTE</v>
      </c>
      <c r="V225" s="185">
        <v>10</v>
      </c>
      <c r="W225" s="202" t="s">
        <v>1185</v>
      </c>
      <c r="X225" s="202" t="s">
        <v>146</v>
      </c>
      <c r="Y225" s="202" t="s">
        <v>146</v>
      </c>
      <c r="Z225" s="202" t="s">
        <v>146</v>
      </c>
      <c r="AA225" s="233" t="s">
        <v>1319</v>
      </c>
    </row>
    <row r="226" spans="1:27" ht="90" customHeight="1">
      <c r="A226" s="196"/>
      <c r="B226" s="246"/>
      <c r="C226" s="254"/>
      <c r="D226" s="254"/>
      <c r="E226" s="260"/>
      <c r="F226" s="254"/>
      <c r="G226" s="260"/>
      <c r="H226" s="202" t="s">
        <v>393</v>
      </c>
      <c r="I226" s="202" t="s">
        <v>1017</v>
      </c>
      <c r="J226" s="202" t="s">
        <v>351</v>
      </c>
      <c r="K226" s="202" t="s">
        <v>371</v>
      </c>
      <c r="L226" s="202" t="s">
        <v>242</v>
      </c>
      <c r="M226" s="202" t="s">
        <v>529</v>
      </c>
      <c r="N226" s="180">
        <v>6</v>
      </c>
      <c r="O226" s="180">
        <v>3</v>
      </c>
      <c r="P226" s="181">
        <f t="shared" si="27"/>
        <v>18</v>
      </c>
      <c r="Q226" s="182" t="str">
        <f t="shared" si="23"/>
        <v>Alto</v>
      </c>
      <c r="R226" s="183">
        <v>25</v>
      </c>
      <c r="S226" s="181">
        <f t="shared" si="24"/>
        <v>450</v>
      </c>
      <c r="T226" s="181" t="str">
        <f t="shared" si="25"/>
        <v>II</v>
      </c>
      <c r="U226" s="184" t="str">
        <f t="shared" si="26"/>
        <v>NO ACEPTABLE O ACEPTABLE CON CONTROL ESPECIFICO</v>
      </c>
      <c r="V226" s="183">
        <v>2</v>
      </c>
      <c r="W226" s="202" t="s">
        <v>1174</v>
      </c>
      <c r="X226" s="202" t="s">
        <v>146</v>
      </c>
      <c r="Y226" s="202" t="s">
        <v>218</v>
      </c>
      <c r="Z226" s="202" t="s">
        <v>219</v>
      </c>
      <c r="AA226" s="202" t="s">
        <v>220</v>
      </c>
    </row>
    <row r="227" spans="1:27" ht="90" customHeight="1">
      <c r="A227" s="196"/>
      <c r="B227" s="246"/>
      <c r="C227" s="254"/>
      <c r="D227" s="254"/>
      <c r="E227" s="260"/>
      <c r="F227" s="254"/>
      <c r="G227" s="260"/>
      <c r="H227" s="202" t="s">
        <v>394</v>
      </c>
      <c r="I227" s="202" t="s">
        <v>1023</v>
      </c>
      <c r="J227" s="203" t="s">
        <v>285</v>
      </c>
      <c r="K227" s="202" t="s">
        <v>246</v>
      </c>
      <c r="L227" s="203" t="s">
        <v>289</v>
      </c>
      <c r="M227" s="203" t="s">
        <v>247</v>
      </c>
      <c r="N227" s="180">
        <v>6</v>
      </c>
      <c r="O227" s="180">
        <v>3</v>
      </c>
      <c r="P227" s="181">
        <f t="shared" si="27"/>
        <v>18</v>
      </c>
      <c r="Q227" s="182" t="str">
        <f t="shared" si="23"/>
        <v>Alto</v>
      </c>
      <c r="R227" s="183">
        <v>25</v>
      </c>
      <c r="S227" s="181">
        <f t="shared" si="24"/>
        <v>450</v>
      </c>
      <c r="T227" s="181" t="str">
        <f t="shared" si="25"/>
        <v>II</v>
      </c>
      <c r="U227" s="184" t="str">
        <f t="shared" si="26"/>
        <v>NO ACEPTABLE O ACEPTABLE CON CONTROL ESPECIFICO</v>
      </c>
      <c r="V227" s="183">
        <v>4</v>
      </c>
      <c r="W227" s="202" t="s">
        <v>285</v>
      </c>
      <c r="X227" s="202" t="s">
        <v>291</v>
      </c>
      <c r="Y227" s="202" t="s">
        <v>146</v>
      </c>
      <c r="Z227" s="202" t="s">
        <v>146</v>
      </c>
      <c r="AA227" s="202" t="s">
        <v>146</v>
      </c>
    </row>
    <row r="228" spans="1:27" ht="90" customHeight="1">
      <c r="A228" s="196"/>
      <c r="B228" s="246"/>
      <c r="C228" s="254" t="s">
        <v>793</v>
      </c>
      <c r="D228" s="254" t="s">
        <v>794</v>
      </c>
      <c r="E228" s="260" t="s">
        <v>795</v>
      </c>
      <c r="F228" s="254" t="s">
        <v>796</v>
      </c>
      <c r="G228" s="260" t="s">
        <v>143</v>
      </c>
      <c r="H228" s="202" t="s">
        <v>188</v>
      </c>
      <c r="I228" s="202" t="s">
        <v>1005</v>
      </c>
      <c r="J228" s="203" t="s">
        <v>189</v>
      </c>
      <c r="K228" s="202" t="s">
        <v>146</v>
      </c>
      <c r="L228" s="202" t="s">
        <v>146</v>
      </c>
      <c r="M228" s="203" t="s">
        <v>190</v>
      </c>
      <c r="N228" s="183">
        <v>2</v>
      </c>
      <c r="O228" s="183">
        <v>2</v>
      </c>
      <c r="P228" s="181">
        <f t="shared" si="27"/>
        <v>4</v>
      </c>
      <c r="Q228" s="182" t="str">
        <f t="shared" si="23"/>
        <v>Bajo</v>
      </c>
      <c r="R228" s="183">
        <v>10</v>
      </c>
      <c r="S228" s="181">
        <f t="shared" si="24"/>
        <v>40</v>
      </c>
      <c r="T228" s="181" t="str">
        <f t="shared" si="25"/>
        <v>III</v>
      </c>
      <c r="U228" s="184" t="str">
        <f>IF(T228="I","NO ACEPTABLE",IF(T228="II","NO ACEPTABLE O ACEPTABLE CON CONTROL ESPECIFICO",IF(T228="III","ACEPTABLE, MEJORAR EL CONTROL EXISTENTE",IF(T228="IV","ACEPTABLE, NO INTEVENIR"," "))))</f>
        <v>ACEPTABLE, MEJORAR EL CONTROL EXISTENTE</v>
      </c>
      <c r="V228" s="183">
        <v>2</v>
      </c>
      <c r="W228" s="202" t="s">
        <v>999</v>
      </c>
      <c r="X228" s="202" t="s">
        <v>146</v>
      </c>
      <c r="Y228" s="202" t="s">
        <v>146</v>
      </c>
      <c r="Z228" s="202" t="s">
        <v>146</v>
      </c>
      <c r="AA228" s="202" t="s">
        <v>1209</v>
      </c>
    </row>
    <row r="229" spans="1:27" ht="90" customHeight="1">
      <c r="A229" s="196"/>
      <c r="B229" s="246"/>
      <c r="C229" s="254"/>
      <c r="D229" s="254"/>
      <c r="E229" s="260"/>
      <c r="F229" s="254"/>
      <c r="G229" s="260"/>
      <c r="H229" s="202" t="s">
        <v>396</v>
      </c>
      <c r="I229" s="202" t="s">
        <v>1016</v>
      </c>
      <c r="J229" s="203" t="s">
        <v>226</v>
      </c>
      <c r="K229" s="203" t="s">
        <v>146</v>
      </c>
      <c r="L229" s="203" t="s">
        <v>208</v>
      </c>
      <c r="M229" s="202" t="s">
        <v>173</v>
      </c>
      <c r="N229" s="183">
        <v>2</v>
      </c>
      <c r="O229" s="183">
        <v>2</v>
      </c>
      <c r="P229" s="181">
        <f t="shared" si="27"/>
        <v>4</v>
      </c>
      <c r="Q229" s="182" t="str">
        <f t="shared" si="23"/>
        <v>Bajo</v>
      </c>
      <c r="R229" s="183">
        <v>25</v>
      </c>
      <c r="S229" s="181">
        <f t="shared" si="24"/>
        <v>100</v>
      </c>
      <c r="T229" s="181" t="str">
        <f t="shared" si="25"/>
        <v>III</v>
      </c>
      <c r="U229" s="232" t="str">
        <f t="shared" si="26"/>
        <v>ACEPTABLE, MEJORAL EL CONTROL EXISTENTE</v>
      </c>
      <c r="V229" s="185">
        <v>10</v>
      </c>
      <c r="W229" s="202" t="s">
        <v>1182</v>
      </c>
      <c r="X229" s="202" t="s">
        <v>146</v>
      </c>
      <c r="Y229" s="202" t="s">
        <v>146</v>
      </c>
      <c r="Z229" s="202" t="s">
        <v>146</v>
      </c>
      <c r="AA229" s="233" t="s">
        <v>1319</v>
      </c>
    </row>
    <row r="230" spans="1:27" ht="90" customHeight="1">
      <c r="A230" s="196"/>
      <c r="B230" s="246"/>
      <c r="C230" s="254"/>
      <c r="D230" s="254"/>
      <c r="E230" s="260"/>
      <c r="F230" s="254"/>
      <c r="G230" s="260"/>
      <c r="H230" s="202" t="s">
        <v>393</v>
      </c>
      <c r="I230" s="202" t="s">
        <v>1017</v>
      </c>
      <c r="J230" s="202" t="s">
        <v>351</v>
      </c>
      <c r="K230" s="202" t="s">
        <v>371</v>
      </c>
      <c r="L230" s="202" t="s">
        <v>242</v>
      </c>
      <c r="M230" s="202" t="s">
        <v>530</v>
      </c>
      <c r="N230" s="180">
        <v>6</v>
      </c>
      <c r="O230" s="180">
        <v>3</v>
      </c>
      <c r="P230" s="181">
        <f t="shared" si="27"/>
        <v>18</v>
      </c>
      <c r="Q230" s="182" t="str">
        <f t="shared" si="23"/>
        <v>Alto</v>
      </c>
      <c r="R230" s="183">
        <v>25</v>
      </c>
      <c r="S230" s="181">
        <f t="shared" si="24"/>
        <v>450</v>
      </c>
      <c r="T230" s="181" t="str">
        <f t="shared" si="25"/>
        <v>II</v>
      </c>
      <c r="U230" s="184" t="str">
        <f t="shared" si="26"/>
        <v>NO ACEPTABLE O ACEPTABLE CON CONTROL ESPECIFICO</v>
      </c>
      <c r="V230" s="183">
        <v>2</v>
      </c>
      <c r="W230" s="202" t="s">
        <v>1174</v>
      </c>
      <c r="X230" s="202" t="s">
        <v>146</v>
      </c>
      <c r="Y230" s="202" t="s">
        <v>218</v>
      </c>
      <c r="Z230" s="202" t="s">
        <v>219</v>
      </c>
      <c r="AA230" s="202" t="s">
        <v>220</v>
      </c>
    </row>
    <row r="231" spans="1:27" ht="90" customHeight="1">
      <c r="A231" s="196"/>
      <c r="B231" s="246"/>
      <c r="C231" s="254"/>
      <c r="D231" s="254"/>
      <c r="E231" s="260"/>
      <c r="F231" s="254"/>
      <c r="G231" s="260"/>
      <c r="H231" s="202" t="s">
        <v>394</v>
      </c>
      <c r="I231" s="202" t="s">
        <v>1023</v>
      </c>
      <c r="J231" s="203" t="s">
        <v>285</v>
      </c>
      <c r="K231" s="202" t="s">
        <v>246</v>
      </c>
      <c r="L231" s="203" t="s">
        <v>289</v>
      </c>
      <c r="M231" s="203" t="s">
        <v>247</v>
      </c>
      <c r="N231" s="180">
        <v>6</v>
      </c>
      <c r="O231" s="180">
        <v>3</v>
      </c>
      <c r="P231" s="181">
        <f t="shared" si="27"/>
        <v>18</v>
      </c>
      <c r="Q231" s="182" t="str">
        <f t="shared" si="23"/>
        <v>Alto</v>
      </c>
      <c r="R231" s="183">
        <v>25</v>
      </c>
      <c r="S231" s="181">
        <f t="shared" si="24"/>
        <v>450</v>
      </c>
      <c r="T231" s="181" t="str">
        <f t="shared" si="25"/>
        <v>II</v>
      </c>
      <c r="U231" s="184" t="str">
        <f t="shared" si="26"/>
        <v>NO ACEPTABLE O ACEPTABLE CON CONTROL ESPECIFICO</v>
      </c>
      <c r="V231" s="183">
        <v>4</v>
      </c>
      <c r="W231" s="202" t="s">
        <v>285</v>
      </c>
      <c r="X231" s="202" t="s">
        <v>291</v>
      </c>
      <c r="Y231" s="202" t="s">
        <v>146</v>
      </c>
      <c r="Z231" s="202" t="s">
        <v>146</v>
      </c>
      <c r="AA231" s="202" t="s">
        <v>146</v>
      </c>
    </row>
    <row r="232" spans="1:27" ht="90" customHeight="1">
      <c r="A232" s="196"/>
      <c r="B232" s="246"/>
      <c r="C232" s="254"/>
      <c r="D232" s="254"/>
      <c r="E232" s="260"/>
      <c r="F232" s="254"/>
      <c r="G232" s="260"/>
      <c r="H232" s="202" t="s">
        <v>397</v>
      </c>
      <c r="I232" s="202" t="s">
        <v>460</v>
      </c>
      <c r="J232" s="203" t="s">
        <v>1253</v>
      </c>
      <c r="K232" s="202" t="s">
        <v>146</v>
      </c>
      <c r="L232" s="203" t="s">
        <v>147</v>
      </c>
      <c r="M232" s="203" t="s">
        <v>148</v>
      </c>
      <c r="N232" s="180">
        <v>2</v>
      </c>
      <c r="O232" s="180">
        <v>3</v>
      </c>
      <c r="P232" s="181">
        <f t="shared" si="27"/>
        <v>6</v>
      </c>
      <c r="Q232" s="182" t="str">
        <f t="shared" si="23"/>
        <v>Medio</v>
      </c>
      <c r="R232" s="183">
        <v>25</v>
      </c>
      <c r="S232" s="181">
        <f t="shared" si="24"/>
        <v>150</v>
      </c>
      <c r="T232" s="181" t="str">
        <f t="shared" si="25"/>
        <v>II</v>
      </c>
      <c r="U232" s="184" t="str">
        <f t="shared" si="26"/>
        <v>NO ACEPTABLE O ACEPTABLE CON CONTROL ESPECIFICO</v>
      </c>
      <c r="V232" s="183">
        <v>4</v>
      </c>
      <c r="W232" s="202" t="s">
        <v>1253</v>
      </c>
      <c r="X232" s="202" t="s">
        <v>146</v>
      </c>
      <c r="Y232" s="202" t="s">
        <v>149</v>
      </c>
      <c r="Z232" s="202" t="s">
        <v>146</v>
      </c>
      <c r="AA232" s="202" t="s">
        <v>150</v>
      </c>
    </row>
    <row r="233" spans="1:27" ht="90" customHeight="1">
      <c r="A233" s="196"/>
      <c r="B233" s="246"/>
      <c r="C233" s="212" t="s">
        <v>797</v>
      </c>
      <c r="D233" s="212" t="s">
        <v>798</v>
      </c>
      <c r="E233" s="206" t="s">
        <v>389</v>
      </c>
      <c r="F233" s="212" t="s">
        <v>799</v>
      </c>
      <c r="G233" s="206" t="s">
        <v>143</v>
      </c>
      <c r="H233" s="202" t="s">
        <v>398</v>
      </c>
      <c r="I233" s="202" t="s">
        <v>1011</v>
      </c>
      <c r="J233" s="203" t="s">
        <v>1254</v>
      </c>
      <c r="K233" s="202" t="s">
        <v>146</v>
      </c>
      <c r="L233" s="202" t="s">
        <v>146</v>
      </c>
      <c r="M233" s="203" t="s">
        <v>187</v>
      </c>
      <c r="N233" s="180">
        <v>2</v>
      </c>
      <c r="O233" s="180">
        <v>3</v>
      </c>
      <c r="P233" s="181">
        <f t="shared" si="27"/>
        <v>6</v>
      </c>
      <c r="Q233" s="182" t="str">
        <f t="shared" si="23"/>
        <v>Medio</v>
      </c>
      <c r="R233" s="183">
        <v>25</v>
      </c>
      <c r="S233" s="181">
        <f t="shared" si="24"/>
        <v>150</v>
      </c>
      <c r="T233" s="181" t="str">
        <f t="shared" si="25"/>
        <v>II</v>
      </c>
      <c r="U233" s="184" t="str">
        <f t="shared" si="26"/>
        <v>NO ACEPTABLE O ACEPTABLE CON CONTROL ESPECIFICO</v>
      </c>
      <c r="V233" s="183">
        <v>4</v>
      </c>
      <c r="W233" s="202" t="s">
        <v>1159</v>
      </c>
      <c r="X233" s="202" t="s">
        <v>169</v>
      </c>
      <c r="Y233" s="202" t="s">
        <v>146</v>
      </c>
      <c r="Z233" s="202" t="s">
        <v>165</v>
      </c>
      <c r="AA233" s="202" t="s">
        <v>170</v>
      </c>
    </row>
    <row r="234" spans="1:27" ht="90" customHeight="1">
      <c r="A234" s="196"/>
      <c r="B234" s="246"/>
      <c r="C234" s="267" t="s">
        <v>800</v>
      </c>
      <c r="D234" s="267" t="s">
        <v>801</v>
      </c>
      <c r="E234" s="260" t="s">
        <v>802</v>
      </c>
      <c r="F234" s="267" t="s">
        <v>803</v>
      </c>
      <c r="G234" s="260" t="s">
        <v>143</v>
      </c>
      <c r="H234" s="202" t="s">
        <v>1072</v>
      </c>
      <c r="I234" s="202" t="s">
        <v>1012</v>
      </c>
      <c r="J234" s="203" t="s">
        <v>172</v>
      </c>
      <c r="K234" s="203" t="s">
        <v>1009</v>
      </c>
      <c r="L234" s="203" t="s">
        <v>208</v>
      </c>
      <c r="M234" s="203" t="s">
        <v>173</v>
      </c>
      <c r="N234" s="183">
        <v>2</v>
      </c>
      <c r="O234" s="183">
        <v>2</v>
      </c>
      <c r="P234" s="181">
        <f t="shared" si="27"/>
        <v>4</v>
      </c>
      <c r="Q234" s="182" t="str">
        <f t="shared" si="23"/>
        <v>Bajo</v>
      </c>
      <c r="R234" s="183">
        <v>25</v>
      </c>
      <c r="S234" s="181">
        <f t="shared" si="24"/>
        <v>100</v>
      </c>
      <c r="T234" s="181" t="str">
        <f t="shared" si="25"/>
        <v>III</v>
      </c>
      <c r="U234" s="232" t="str">
        <f t="shared" si="26"/>
        <v>ACEPTABLE, MEJORAL EL CONTROL EXISTENTE</v>
      </c>
      <c r="V234" s="183">
        <v>6</v>
      </c>
      <c r="W234" s="202" t="s">
        <v>1182</v>
      </c>
      <c r="X234" s="202" t="s">
        <v>146</v>
      </c>
      <c r="Y234" s="202" t="s">
        <v>146</v>
      </c>
      <c r="Z234" s="202" t="s">
        <v>146</v>
      </c>
      <c r="AA234" s="233" t="s">
        <v>1319</v>
      </c>
    </row>
    <row r="235" spans="1:27" ht="90" customHeight="1">
      <c r="A235" s="196"/>
      <c r="B235" s="246"/>
      <c r="C235" s="267"/>
      <c r="D235" s="267"/>
      <c r="E235" s="260"/>
      <c r="F235" s="267"/>
      <c r="G235" s="260"/>
      <c r="H235" s="202" t="s">
        <v>399</v>
      </c>
      <c r="I235" s="202" t="s">
        <v>1001</v>
      </c>
      <c r="J235" s="203" t="s">
        <v>1253</v>
      </c>
      <c r="K235" s="202" t="s">
        <v>146</v>
      </c>
      <c r="L235" s="202" t="s">
        <v>146</v>
      </c>
      <c r="M235" s="203" t="s">
        <v>187</v>
      </c>
      <c r="N235" s="180">
        <v>2</v>
      </c>
      <c r="O235" s="180">
        <v>3</v>
      </c>
      <c r="P235" s="181">
        <f t="shared" si="27"/>
        <v>6</v>
      </c>
      <c r="Q235" s="182" t="str">
        <f t="shared" si="23"/>
        <v>Medio</v>
      </c>
      <c r="R235" s="183">
        <v>25</v>
      </c>
      <c r="S235" s="181">
        <f t="shared" si="24"/>
        <v>150</v>
      </c>
      <c r="T235" s="181" t="str">
        <f t="shared" si="25"/>
        <v>II</v>
      </c>
      <c r="U235" s="184" t="str">
        <f t="shared" si="26"/>
        <v>NO ACEPTABLE O ACEPTABLE CON CONTROL ESPECIFICO</v>
      </c>
      <c r="V235" s="183">
        <v>15</v>
      </c>
      <c r="W235" s="202" t="s">
        <v>1159</v>
      </c>
      <c r="X235" s="202" t="s">
        <v>169</v>
      </c>
      <c r="Y235" s="202" t="s">
        <v>146</v>
      </c>
      <c r="Z235" s="202" t="s">
        <v>165</v>
      </c>
      <c r="AA235" s="202" t="s">
        <v>170</v>
      </c>
    </row>
    <row r="236" spans="1:27" ht="90" customHeight="1">
      <c r="A236" s="196"/>
      <c r="B236" s="246"/>
      <c r="C236" s="267"/>
      <c r="D236" s="267"/>
      <c r="E236" s="260"/>
      <c r="F236" s="267"/>
      <c r="G236" s="260"/>
      <c r="H236" s="202" t="s">
        <v>301</v>
      </c>
      <c r="I236" s="202" t="s">
        <v>1003</v>
      </c>
      <c r="J236" s="203" t="s">
        <v>236</v>
      </c>
      <c r="K236" s="203" t="s">
        <v>177</v>
      </c>
      <c r="L236" s="203" t="s">
        <v>178</v>
      </c>
      <c r="M236" s="203" t="s">
        <v>179</v>
      </c>
      <c r="N236" s="180">
        <v>2</v>
      </c>
      <c r="O236" s="180">
        <v>2</v>
      </c>
      <c r="P236" s="181">
        <f t="shared" si="27"/>
        <v>4</v>
      </c>
      <c r="Q236" s="182" t="str">
        <f t="shared" si="23"/>
        <v>Bajo</v>
      </c>
      <c r="R236" s="183">
        <v>10</v>
      </c>
      <c r="S236" s="181">
        <f t="shared" si="24"/>
        <v>40</v>
      </c>
      <c r="T236" s="181" t="str">
        <f t="shared" si="25"/>
        <v>III</v>
      </c>
      <c r="U236" s="184" t="str">
        <f>IF(T236="I","NO ACEPTABLE",IF(T236="II","NO ACEPTABLE O ACEPTABLE CON CONTROL ESPECIFICO",IF(T236="III","ACEPTABLE, MEJORAR EL CONTROL EXISTENTE",IF(T236="IV","ACEPTABLE, NO INTEVENIR"," "))))</f>
        <v>ACEPTABLE, MEJORAR EL CONTROL EXISTENTE</v>
      </c>
      <c r="V236" s="183">
        <v>6</v>
      </c>
      <c r="W236" s="202" t="s">
        <v>450</v>
      </c>
      <c r="X236" s="202" t="s">
        <v>146</v>
      </c>
      <c r="Y236" s="202" t="s">
        <v>146</v>
      </c>
      <c r="Z236" s="202" t="s">
        <v>146</v>
      </c>
      <c r="AA236" s="202" t="s">
        <v>182</v>
      </c>
    </row>
    <row r="237" spans="1:27" ht="90" customHeight="1">
      <c r="A237" s="196"/>
      <c r="B237" s="246"/>
      <c r="C237" s="267"/>
      <c r="D237" s="267"/>
      <c r="E237" s="260"/>
      <c r="F237" s="267"/>
      <c r="G237" s="260"/>
      <c r="H237" s="202" t="s">
        <v>400</v>
      </c>
      <c r="I237" s="202" t="s">
        <v>998</v>
      </c>
      <c r="J237" s="203" t="s">
        <v>999</v>
      </c>
      <c r="K237" s="203" t="s">
        <v>156</v>
      </c>
      <c r="L237" s="203" t="s">
        <v>286</v>
      </c>
      <c r="M237" s="203" t="s">
        <v>158</v>
      </c>
      <c r="N237" s="180">
        <v>2</v>
      </c>
      <c r="O237" s="180">
        <v>3</v>
      </c>
      <c r="P237" s="181">
        <f t="shared" si="27"/>
        <v>6</v>
      </c>
      <c r="Q237" s="182" t="str">
        <f t="shared" si="23"/>
        <v>Medio</v>
      </c>
      <c r="R237" s="183">
        <v>25</v>
      </c>
      <c r="S237" s="181">
        <f t="shared" si="24"/>
        <v>150</v>
      </c>
      <c r="T237" s="181" t="str">
        <f t="shared" si="25"/>
        <v>II</v>
      </c>
      <c r="U237" s="184" t="str">
        <f t="shared" ref="U237:U238" si="33">IF(T237="I","NO ACEPTABLE",IF(T237="II","NO ACEPTABLE O ACEPTABLE CON CONTROL ESPECIFICO",IF(T237="III","ACEPTABLE, MEJORAL EL CONTROL EXISTENTE",IF(T237="IV","ACEPTABLE, NO INTEVENIR"," "))))</f>
        <v>NO ACEPTABLE O ACEPTABLE CON CONTROL ESPECIFICO</v>
      </c>
      <c r="V237" s="183">
        <v>10</v>
      </c>
      <c r="W237" s="202" t="s">
        <v>999</v>
      </c>
      <c r="X237" s="202" t="s">
        <v>146</v>
      </c>
      <c r="Y237" s="202" t="s">
        <v>146</v>
      </c>
      <c r="Z237" s="202" t="s">
        <v>146</v>
      </c>
      <c r="AA237" s="202" t="s">
        <v>1209</v>
      </c>
    </row>
    <row r="238" spans="1:27" ht="90" customHeight="1">
      <c r="A238" s="196"/>
      <c r="B238" s="246"/>
      <c r="C238" s="264" t="s">
        <v>804</v>
      </c>
      <c r="D238" s="264" t="s">
        <v>805</v>
      </c>
      <c r="E238" s="260" t="s">
        <v>389</v>
      </c>
      <c r="F238" s="264" t="s">
        <v>806</v>
      </c>
      <c r="G238" s="260" t="s">
        <v>143</v>
      </c>
      <c r="H238" s="202" t="s">
        <v>401</v>
      </c>
      <c r="I238" s="202" t="s">
        <v>1011</v>
      </c>
      <c r="J238" s="203" t="s">
        <v>1254</v>
      </c>
      <c r="K238" s="202" t="s">
        <v>146</v>
      </c>
      <c r="L238" s="202" t="s">
        <v>146</v>
      </c>
      <c r="M238" s="203" t="s">
        <v>187</v>
      </c>
      <c r="N238" s="180">
        <v>2</v>
      </c>
      <c r="O238" s="180">
        <v>3</v>
      </c>
      <c r="P238" s="181">
        <f t="shared" si="27"/>
        <v>6</v>
      </c>
      <c r="Q238" s="182" t="str">
        <f t="shared" si="23"/>
        <v>Medio</v>
      </c>
      <c r="R238" s="183">
        <v>25</v>
      </c>
      <c r="S238" s="181">
        <f t="shared" si="24"/>
        <v>150</v>
      </c>
      <c r="T238" s="181" t="str">
        <f t="shared" si="25"/>
        <v>II</v>
      </c>
      <c r="U238" s="184" t="str">
        <f t="shared" si="33"/>
        <v>NO ACEPTABLE O ACEPTABLE CON CONTROL ESPECIFICO</v>
      </c>
      <c r="V238" s="183">
        <v>4</v>
      </c>
      <c r="W238" s="202" t="s">
        <v>1159</v>
      </c>
      <c r="X238" s="202" t="s">
        <v>169</v>
      </c>
      <c r="Y238" s="202" t="s">
        <v>146</v>
      </c>
      <c r="Z238" s="202" t="s">
        <v>165</v>
      </c>
      <c r="AA238" s="202" t="s">
        <v>170</v>
      </c>
    </row>
    <row r="239" spans="1:27" ht="90" customHeight="1">
      <c r="A239" s="196"/>
      <c r="B239" s="246"/>
      <c r="C239" s="264"/>
      <c r="D239" s="264"/>
      <c r="E239" s="260"/>
      <c r="F239" s="264"/>
      <c r="G239" s="260"/>
      <c r="H239" s="202" t="s">
        <v>365</v>
      </c>
      <c r="I239" s="202" t="s">
        <v>1023</v>
      </c>
      <c r="J239" s="202" t="s">
        <v>366</v>
      </c>
      <c r="K239" s="202" t="s">
        <v>246</v>
      </c>
      <c r="L239" s="203" t="s">
        <v>289</v>
      </c>
      <c r="M239" s="203" t="s">
        <v>247</v>
      </c>
      <c r="N239" s="180">
        <v>2</v>
      </c>
      <c r="O239" s="180">
        <v>2</v>
      </c>
      <c r="P239" s="181">
        <f t="shared" si="27"/>
        <v>4</v>
      </c>
      <c r="Q239" s="182" t="str">
        <f t="shared" si="23"/>
        <v>Bajo</v>
      </c>
      <c r="R239" s="183">
        <v>10</v>
      </c>
      <c r="S239" s="181">
        <f t="shared" si="24"/>
        <v>40</v>
      </c>
      <c r="T239" s="181" t="str">
        <f t="shared" si="25"/>
        <v>III</v>
      </c>
      <c r="U239" s="184" t="str">
        <f>IF(T239="I","NO ACEPTABLE",IF(T239="II","NO ACEPTABLE O ACEPTABLE CON CONTROL ESPECIFICO",IF(T239="III","ACEPTABLE, MEJORAR EL CONTROL EXISTENTE",IF(T239="IV","ACEPTABLE, NO INTEVENIR"," "))))</f>
        <v>ACEPTABLE, MEJORAR EL CONTROL EXISTENTE</v>
      </c>
      <c r="V239" s="183">
        <v>4</v>
      </c>
      <c r="W239" s="202" t="s">
        <v>285</v>
      </c>
      <c r="X239" s="202" t="s">
        <v>291</v>
      </c>
      <c r="Y239" s="202" t="s">
        <v>146</v>
      </c>
      <c r="Z239" s="202" t="s">
        <v>146</v>
      </c>
      <c r="AA239" s="202" t="s">
        <v>526</v>
      </c>
    </row>
    <row r="240" spans="1:27" ht="90" customHeight="1">
      <c r="A240" s="196"/>
      <c r="B240" s="246"/>
      <c r="C240" s="264" t="s">
        <v>807</v>
      </c>
      <c r="D240" s="264" t="s">
        <v>709</v>
      </c>
      <c r="E240" s="260" t="s">
        <v>808</v>
      </c>
      <c r="F240" s="264" t="s">
        <v>809</v>
      </c>
      <c r="G240" s="260" t="s">
        <v>143</v>
      </c>
      <c r="H240" s="202" t="s">
        <v>402</v>
      </c>
      <c r="I240" s="202" t="s">
        <v>1001</v>
      </c>
      <c r="J240" s="203" t="s">
        <v>1254</v>
      </c>
      <c r="K240" s="202" t="s">
        <v>146</v>
      </c>
      <c r="L240" s="202" t="s">
        <v>146</v>
      </c>
      <c r="M240" s="203" t="s">
        <v>187</v>
      </c>
      <c r="N240" s="180">
        <v>6</v>
      </c>
      <c r="O240" s="180">
        <v>3</v>
      </c>
      <c r="P240" s="181">
        <f t="shared" si="27"/>
        <v>18</v>
      </c>
      <c r="Q240" s="182" t="str">
        <f t="shared" si="23"/>
        <v>Alto</v>
      </c>
      <c r="R240" s="183">
        <v>25</v>
      </c>
      <c r="S240" s="181">
        <f t="shared" si="24"/>
        <v>450</v>
      </c>
      <c r="T240" s="181" t="str">
        <f t="shared" si="25"/>
        <v>II</v>
      </c>
      <c r="U240" s="184" t="str">
        <f t="shared" ref="U240:U293" si="34">IF(T240="I","NO ACEPTABLE",IF(T240="II","NO ACEPTABLE O ACEPTABLE CON CONTROL ESPECIFICO",IF(T240="III","ACEPTABLE, MEJORAL EL CONTROL EXISTENTE",IF(T240="IV","ACEPTABLE, NO INTEVENIR"," "))))</f>
        <v>NO ACEPTABLE O ACEPTABLE CON CONTROL ESPECIFICO</v>
      </c>
      <c r="V240" s="183">
        <v>2</v>
      </c>
      <c r="W240" s="202" t="s">
        <v>1159</v>
      </c>
      <c r="X240" s="202" t="s">
        <v>169</v>
      </c>
      <c r="Y240" s="202" t="s">
        <v>146</v>
      </c>
      <c r="Z240" s="202" t="s">
        <v>165</v>
      </c>
      <c r="AA240" s="202" t="s">
        <v>170</v>
      </c>
    </row>
    <row r="241" spans="1:27" ht="90" customHeight="1">
      <c r="A241" s="196"/>
      <c r="B241" s="246"/>
      <c r="C241" s="264"/>
      <c r="D241" s="264"/>
      <c r="E241" s="260"/>
      <c r="F241" s="264"/>
      <c r="G241" s="260"/>
      <c r="H241" s="202" t="s">
        <v>365</v>
      </c>
      <c r="I241" s="202" t="s">
        <v>1023</v>
      </c>
      <c r="J241" s="202" t="s">
        <v>366</v>
      </c>
      <c r="K241" s="202" t="s">
        <v>246</v>
      </c>
      <c r="L241" s="203" t="s">
        <v>289</v>
      </c>
      <c r="M241" s="203" t="s">
        <v>247</v>
      </c>
      <c r="N241" s="180">
        <v>2</v>
      </c>
      <c r="O241" s="180">
        <v>2</v>
      </c>
      <c r="P241" s="181">
        <f t="shared" si="27"/>
        <v>4</v>
      </c>
      <c r="Q241" s="182" t="str">
        <f t="shared" si="23"/>
        <v>Bajo</v>
      </c>
      <c r="R241" s="183">
        <v>10</v>
      </c>
      <c r="S241" s="181">
        <f t="shared" si="24"/>
        <v>40</v>
      </c>
      <c r="T241" s="181" t="str">
        <f t="shared" si="25"/>
        <v>III</v>
      </c>
      <c r="U241" s="184" t="str">
        <f>IF(T241="I","NO ACEPTABLE",IF(T241="II","NO ACEPTABLE O ACEPTABLE CON CONTROL ESPECIFICO",IF(T241="III","ACEPTABLE, MEJORAR EL CONTROL EXISTENTE",IF(T241="IV","ACEPTABLE, NO INTEVENIR"," "))))</f>
        <v>ACEPTABLE, MEJORAR EL CONTROL EXISTENTE</v>
      </c>
      <c r="V241" s="183">
        <v>4</v>
      </c>
      <c r="W241" s="202" t="s">
        <v>285</v>
      </c>
      <c r="X241" s="202" t="s">
        <v>291</v>
      </c>
      <c r="Y241" s="202" t="s">
        <v>146</v>
      </c>
      <c r="Z241" s="202" t="s">
        <v>146</v>
      </c>
      <c r="AA241" s="202" t="s">
        <v>526</v>
      </c>
    </row>
    <row r="242" spans="1:27" ht="90" customHeight="1">
      <c r="A242" s="196"/>
      <c r="B242" s="246"/>
      <c r="C242" s="264"/>
      <c r="D242" s="264"/>
      <c r="E242" s="260"/>
      <c r="F242" s="264"/>
      <c r="G242" s="260"/>
      <c r="H242" s="202" t="s">
        <v>403</v>
      </c>
      <c r="I242" s="202" t="s">
        <v>1023</v>
      </c>
      <c r="J242" s="202" t="s">
        <v>366</v>
      </c>
      <c r="K242" s="202" t="s">
        <v>246</v>
      </c>
      <c r="L242" s="203" t="s">
        <v>289</v>
      </c>
      <c r="M242" s="203" t="s">
        <v>247</v>
      </c>
      <c r="N242" s="180">
        <v>2</v>
      </c>
      <c r="O242" s="180">
        <v>2</v>
      </c>
      <c r="P242" s="181">
        <f t="shared" si="27"/>
        <v>4</v>
      </c>
      <c r="Q242" s="182" t="str">
        <f t="shared" ref="Q242:Q303" si="35">IF(AND(P242&gt;=24,P242&lt;=40),"Muy Alto",IF(AND(20&gt;=P242,10&lt;=P242),"Alto",IF(AND(8&gt;=P242,6&lt;=P242),"Medio",IF(P242&lt;=4,"Bajo","-"))))</f>
        <v>Bajo</v>
      </c>
      <c r="R242" s="183">
        <v>10</v>
      </c>
      <c r="S242" s="181">
        <f t="shared" ref="S242:S303" si="36">(R242*P242)</f>
        <v>40</v>
      </c>
      <c r="T242" s="181" t="str">
        <f t="shared" ref="T242:T303" si="37">IF(S242&gt;600,"I",IF(S242&gt;=150,"II",IF(S242&gt;=40,"III",IF(S242&gt;=20,"IV"))))</f>
        <v>III</v>
      </c>
      <c r="U242" s="184" t="str">
        <f>IF(T242="I","NO ACEPTABLE",IF(T242="II","NO ACEPTABLE O ACEPTABLE CON CONTROL ESPECIFICO",IF(T242="III","ACEPTABLE, MEJORAR EL CONTROL EXISTENTE",IF(T242="IV","ACEPTABLE, NO INTEVENIR"," "))))</f>
        <v>ACEPTABLE, MEJORAR EL CONTROL EXISTENTE</v>
      </c>
      <c r="V242" s="183">
        <v>4</v>
      </c>
      <c r="W242" s="202" t="s">
        <v>285</v>
      </c>
      <c r="X242" s="202" t="s">
        <v>291</v>
      </c>
      <c r="Y242" s="202" t="s">
        <v>146</v>
      </c>
      <c r="Z242" s="202" t="s">
        <v>146</v>
      </c>
      <c r="AA242" s="202" t="s">
        <v>526</v>
      </c>
    </row>
    <row r="243" spans="1:27" ht="90" customHeight="1">
      <c r="A243" s="196"/>
      <c r="B243" s="246"/>
      <c r="C243" s="264" t="s">
        <v>810</v>
      </c>
      <c r="D243" s="264" t="s">
        <v>811</v>
      </c>
      <c r="E243" s="260" t="s">
        <v>812</v>
      </c>
      <c r="F243" s="264" t="s">
        <v>813</v>
      </c>
      <c r="G243" s="260"/>
      <c r="H243" s="202" t="s">
        <v>369</v>
      </c>
      <c r="I243" s="202" t="s">
        <v>1003</v>
      </c>
      <c r="J243" s="203" t="s">
        <v>236</v>
      </c>
      <c r="K243" s="203" t="s">
        <v>177</v>
      </c>
      <c r="L243" s="203" t="s">
        <v>178</v>
      </c>
      <c r="M243" s="203" t="s">
        <v>179</v>
      </c>
      <c r="N243" s="180">
        <v>2</v>
      </c>
      <c r="O243" s="180">
        <v>2</v>
      </c>
      <c r="P243" s="181">
        <f t="shared" ref="P243:P305" si="38">N243*O243</f>
        <v>4</v>
      </c>
      <c r="Q243" s="182" t="str">
        <f t="shared" si="35"/>
        <v>Bajo</v>
      </c>
      <c r="R243" s="183">
        <v>10</v>
      </c>
      <c r="S243" s="181">
        <f t="shared" si="36"/>
        <v>40</v>
      </c>
      <c r="T243" s="181" t="str">
        <f t="shared" si="37"/>
        <v>III</v>
      </c>
      <c r="U243" s="184" t="str">
        <f>IF(T243="I","NO ACEPTABLE",IF(T243="II","NO ACEPTABLE O ACEPTABLE CON CONTROL ESPECIFICO",IF(T243="III","ACEPTABLE, MEJORAR EL CONTROL EXISTENTE",IF(T243="IV","ACEPTABLE, NO INTEVENIR"," "))))</f>
        <v>ACEPTABLE, MEJORAR EL CONTROL EXISTENTE</v>
      </c>
      <c r="V243" s="183">
        <v>4</v>
      </c>
      <c r="W243" s="202" t="s">
        <v>450</v>
      </c>
      <c r="X243" s="202" t="s">
        <v>146</v>
      </c>
      <c r="Y243" s="202" t="s">
        <v>146</v>
      </c>
      <c r="Z243" s="202" t="s">
        <v>146</v>
      </c>
      <c r="AA243" s="202" t="s">
        <v>182</v>
      </c>
    </row>
    <row r="244" spans="1:27" ht="90" customHeight="1">
      <c r="A244" s="196"/>
      <c r="B244" s="246"/>
      <c r="C244" s="264"/>
      <c r="D244" s="264"/>
      <c r="E244" s="260"/>
      <c r="F244" s="264"/>
      <c r="G244" s="260"/>
      <c r="H244" s="202" t="s">
        <v>370</v>
      </c>
      <c r="I244" s="202" t="s">
        <v>998</v>
      </c>
      <c r="J244" s="203" t="s">
        <v>999</v>
      </c>
      <c r="K244" s="203" t="s">
        <v>156</v>
      </c>
      <c r="L244" s="203" t="s">
        <v>286</v>
      </c>
      <c r="M244" s="203" t="s">
        <v>158</v>
      </c>
      <c r="N244" s="180">
        <v>2</v>
      </c>
      <c r="O244" s="180">
        <v>3</v>
      </c>
      <c r="P244" s="181">
        <f t="shared" si="38"/>
        <v>6</v>
      </c>
      <c r="Q244" s="182" t="str">
        <f t="shared" si="35"/>
        <v>Medio</v>
      </c>
      <c r="R244" s="183">
        <v>25</v>
      </c>
      <c r="S244" s="181">
        <f t="shared" si="36"/>
        <v>150</v>
      </c>
      <c r="T244" s="181" t="str">
        <f t="shared" si="37"/>
        <v>II</v>
      </c>
      <c r="U244" s="184" t="str">
        <f t="shared" ref="U244" si="39">IF(T244="I","NO ACEPTABLE",IF(T244="II","NO ACEPTABLE O ACEPTABLE CON CONTROL ESPECIFICO",IF(T244="III","ACEPTABLE, MEJORAL EL CONTROL EXISTENTE",IF(T244="IV","ACEPTABLE, NO INTEVENIR"," "))))</f>
        <v>NO ACEPTABLE O ACEPTABLE CON CONTROL ESPECIFICO</v>
      </c>
      <c r="V244" s="183">
        <v>4</v>
      </c>
      <c r="W244" s="202" t="s">
        <v>999</v>
      </c>
      <c r="X244" s="202" t="s">
        <v>146</v>
      </c>
      <c r="Y244" s="202" t="s">
        <v>146</v>
      </c>
      <c r="Z244" s="202" t="s">
        <v>146</v>
      </c>
      <c r="AA244" s="202" t="s">
        <v>1209</v>
      </c>
    </row>
    <row r="245" spans="1:27" ht="90" customHeight="1">
      <c r="A245" s="196"/>
      <c r="B245" s="246"/>
      <c r="C245" s="264"/>
      <c r="D245" s="264"/>
      <c r="E245" s="260"/>
      <c r="F245" s="264"/>
      <c r="G245" s="260"/>
      <c r="H245" s="202" t="s">
        <v>1065</v>
      </c>
      <c r="I245" s="202" t="s">
        <v>1066</v>
      </c>
      <c r="J245" s="202" t="s">
        <v>1067</v>
      </c>
      <c r="K245" s="202" t="s">
        <v>146</v>
      </c>
      <c r="L245" s="202" t="s">
        <v>146</v>
      </c>
      <c r="M245" s="202" t="s">
        <v>1022</v>
      </c>
      <c r="N245" s="183">
        <v>2</v>
      </c>
      <c r="O245" s="183">
        <v>2</v>
      </c>
      <c r="P245" s="181">
        <f t="shared" si="38"/>
        <v>4</v>
      </c>
      <c r="Q245" s="182" t="str">
        <f t="shared" si="35"/>
        <v>Bajo</v>
      </c>
      <c r="R245" s="183">
        <v>25</v>
      </c>
      <c r="S245" s="181">
        <f t="shared" si="36"/>
        <v>100</v>
      </c>
      <c r="T245" s="181" t="str">
        <f t="shared" si="37"/>
        <v>III</v>
      </c>
      <c r="U245" s="232" t="str">
        <f t="shared" si="34"/>
        <v>ACEPTABLE, MEJORAL EL CONTROL EXISTENTE</v>
      </c>
      <c r="V245" s="183">
        <v>5</v>
      </c>
      <c r="W245" s="202" t="s">
        <v>1067</v>
      </c>
      <c r="X245" s="202" t="s">
        <v>146</v>
      </c>
      <c r="Y245" s="202" t="s">
        <v>146</v>
      </c>
      <c r="Z245" s="202" t="s">
        <v>146</v>
      </c>
      <c r="AA245" s="202" t="s">
        <v>1211</v>
      </c>
    </row>
    <row r="246" spans="1:27" ht="90" customHeight="1">
      <c r="A246" s="196"/>
      <c r="B246" s="246"/>
      <c r="C246" s="264"/>
      <c r="D246" s="264"/>
      <c r="E246" s="260"/>
      <c r="F246" s="264"/>
      <c r="G246" s="260"/>
      <c r="H246" s="202" t="s">
        <v>404</v>
      </c>
      <c r="I246" s="202" t="s">
        <v>1023</v>
      </c>
      <c r="J246" s="203" t="s">
        <v>285</v>
      </c>
      <c r="K246" s="202" t="s">
        <v>246</v>
      </c>
      <c r="L246" s="203" t="s">
        <v>289</v>
      </c>
      <c r="M246" s="203" t="s">
        <v>247</v>
      </c>
      <c r="N246" s="180">
        <v>6</v>
      </c>
      <c r="O246" s="180">
        <v>3</v>
      </c>
      <c r="P246" s="181">
        <f t="shared" si="38"/>
        <v>18</v>
      </c>
      <c r="Q246" s="182" t="str">
        <f t="shared" si="35"/>
        <v>Alto</v>
      </c>
      <c r="R246" s="183">
        <v>25</v>
      </c>
      <c r="S246" s="181">
        <f t="shared" si="36"/>
        <v>450</v>
      </c>
      <c r="T246" s="181" t="str">
        <f t="shared" si="37"/>
        <v>II</v>
      </c>
      <c r="U246" s="184" t="str">
        <f t="shared" si="34"/>
        <v>NO ACEPTABLE O ACEPTABLE CON CONTROL ESPECIFICO</v>
      </c>
      <c r="V246" s="183">
        <v>2</v>
      </c>
      <c r="W246" s="202" t="s">
        <v>285</v>
      </c>
      <c r="X246" s="202" t="s">
        <v>291</v>
      </c>
      <c r="Y246" s="202" t="s">
        <v>146</v>
      </c>
      <c r="Z246" s="202" t="s">
        <v>146</v>
      </c>
      <c r="AA246" s="202" t="s">
        <v>146</v>
      </c>
    </row>
    <row r="247" spans="1:27" ht="90" customHeight="1">
      <c r="A247" s="196"/>
      <c r="B247" s="246"/>
      <c r="C247" s="264"/>
      <c r="D247" s="264"/>
      <c r="E247" s="260"/>
      <c r="F247" s="264"/>
      <c r="G247" s="260"/>
      <c r="H247" s="202" t="s">
        <v>405</v>
      </c>
      <c r="I247" s="202" t="s">
        <v>1001</v>
      </c>
      <c r="J247" s="203" t="s">
        <v>1253</v>
      </c>
      <c r="K247" s="202" t="s">
        <v>146</v>
      </c>
      <c r="L247" s="202" t="s">
        <v>146</v>
      </c>
      <c r="M247" s="203" t="s">
        <v>187</v>
      </c>
      <c r="N247" s="180">
        <v>2</v>
      </c>
      <c r="O247" s="180">
        <v>3</v>
      </c>
      <c r="P247" s="181">
        <f t="shared" si="38"/>
        <v>6</v>
      </c>
      <c r="Q247" s="182" t="str">
        <f t="shared" si="35"/>
        <v>Medio</v>
      </c>
      <c r="R247" s="183">
        <v>25</v>
      </c>
      <c r="S247" s="181">
        <f t="shared" si="36"/>
        <v>150</v>
      </c>
      <c r="T247" s="181" t="str">
        <f t="shared" si="37"/>
        <v>II</v>
      </c>
      <c r="U247" s="184" t="str">
        <f t="shared" si="34"/>
        <v>NO ACEPTABLE O ACEPTABLE CON CONTROL ESPECIFICO</v>
      </c>
      <c r="V247" s="183">
        <v>2</v>
      </c>
      <c r="W247" s="202" t="s">
        <v>1159</v>
      </c>
      <c r="X247" s="202" t="s">
        <v>169</v>
      </c>
      <c r="Y247" s="202" t="s">
        <v>146</v>
      </c>
      <c r="Z247" s="202" t="s">
        <v>165</v>
      </c>
      <c r="AA247" s="202" t="s">
        <v>170</v>
      </c>
    </row>
    <row r="248" spans="1:27" ht="90" customHeight="1">
      <c r="A248" s="196"/>
      <c r="B248" s="246"/>
      <c r="C248" s="264"/>
      <c r="D248" s="264"/>
      <c r="E248" s="260"/>
      <c r="F248" s="264"/>
      <c r="G248" s="260"/>
      <c r="H248" s="202" t="s">
        <v>367</v>
      </c>
      <c r="I248" s="202" t="s">
        <v>1063</v>
      </c>
      <c r="J248" s="203" t="s">
        <v>368</v>
      </c>
      <c r="K248" s="203" t="s">
        <v>457</v>
      </c>
      <c r="L248" s="203" t="s">
        <v>439</v>
      </c>
      <c r="M248" s="203" t="s">
        <v>1064</v>
      </c>
      <c r="N248" s="180">
        <v>6</v>
      </c>
      <c r="O248" s="180">
        <v>3</v>
      </c>
      <c r="P248" s="181">
        <f t="shared" si="38"/>
        <v>18</v>
      </c>
      <c r="Q248" s="182" t="str">
        <f t="shared" si="35"/>
        <v>Alto</v>
      </c>
      <c r="R248" s="183">
        <v>25</v>
      </c>
      <c r="S248" s="181">
        <f t="shared" si="36"/>
        <v>450</v>
      </c>
      <c r="T248" s="181" t="str">
        <f t="shared" si="37"/>
        <v>II</v>
      </c>
      <c r="U248" s="184" t="str">
        <f t="shared" si="34"/>
        <v>NO ACEPTABLE O ACEPTABLE CON CONTROL ESPECIFICO</v>
      </c>
      <c r="V248" s="183">
        <v>4</v>
      </c>
      <c r="W248" s="202" t="s">
        <v>438</v>
      </c>
      <c r="X248" s="202" t="s">
        <v>146</v>
      </c>
      <c r="Y248" s="202" t="s">
        <v>329</v>
      </c>
      <c r="Z248" s="202" t="s">
        <v>440</v>
      </c>
      <c r="AA248" s="202" t="s">
        <v>441</v>
      </c>
    </row>
    <row r="249" spans="1:27" ht="90" customHeight="1">
      <c r="A249" s="196"/>
      <c r="B249" s="246"/>
      <c r="C249" s="245" t="s">
        <v>814</v>
      </c>
      <c r="D249" s="245" t="s">
        <v>815</v>
      </c>
      <c r="E249" s="260" t="s">
        <v>389</v>
      </c>
      <c r="F249" s="245" t="s">
        <v>816</v>
      </c>
      <c r="G249" s="260" t="s">
        <v>143</v>
      </c>
      <c r="H249" s="202" t="s">
        <v>406</v>
      </c>
      <c r="I249" s="202" t="s">
        <v>1011</v>
      </c>
      <c r="J249" s="203" t="s">
        <v>1254</v>
      </c>
      <c r="K249" s="202" t="s">
        <v>146</v>
      </c>
      <c r="L249" s="202" t="s">
        <v>146</v>
      </c>
      <c r="M249" s="203" t="s">
        <v>187</v>
      </c>
      <c r="N249" s="180">
        <v>2</v>
      </c>
      <c r="O249" s="180">
        <v>3</v>
      </c>
      <c r="P249" s="181">
        <f t="shared" si="38"/>
        <v>6</v>
      </c>
      <c r="Q249" s="182" t="str">
        <f t="shared" si="35"/>
        <v>Medio</v>
      </c>
      <c r="R249" s="183">
        <v>25</v>
      </c>
      <c r="S249" s="181">
        <f t="shared" si="36"/>
        <v>150</v>
      </c>
      <c r="T249" s="181" t="str">
        <f t="shared" si="37"/>
        <v>II</v>
      </c>
      <c r="U249" s="184" t="str">
        <f t="shared" si="34"/>
        <v>NO ACEPTABLE O ACEPTABLE CON CONTROL ESPECIFICO</v>
      </c>
      <c r="V249" s="183">
        <v>4</v>
      </c>
      <c r="W249" s="202" t="s">
        <v>1159</v>
      </c>
      <c r="X249" s="202" t="s">
        <v>169</v>
      </c>
      <c r="Y249" s="202" t="s">
        <v>146</v>
      </c>
      <c r="Z249" s="202" t="s">
        <v>165</v>
      </c>
      <c r="AA249" s="202" t="s">
        <v>170</v>
      </c>
    </row>
    <row r="250" spans="1:27" ht="90" customHeight="1">
      <c r="A250" s="196"/>
      <c r="B250" s="246"/>
      <c r="C250" s="245"/>
      <c r="D250" s="245"/>
      <c r="E250" s="260"/>
      <c r="F250" s="245"/>
      <c r="G250" s="260"/>
      <c r="H250" s="202" t="s">
        <v>365</v>
      </c>
      <c r="I250" s="202" t="s">
        <v>1023</v>
      </c>
      <c r="J250" s="202" t="s">
        <v>366</v>
      </c>
      <c r="K250" s="202" t="s">
        <v>246</v>
      </c>
      <c r="L250" s="203" t="s">
        <v>289</v>
      </c>
      <c r="M250" s="203" t="s">
        <v>247</v>
      </c>
      <c r="N250" s="180">
        <v>2</v>
      </c>
      <c r="O250" s="180">
        <v>2</v>
      </c>
      <c r="P250" s="181">
        <f t="shared" si="38"/>
        <v>4</v>
      </c>
      <c r="Q250" s="182" t="str">
        <f t="shared" si="35"/>
        <v>Bajo</v>
      </c>
      <c r="R250" s="183">
        <v>10</v>
      </c>
      <c r="S250" s="181">
        <f t="shared" si="36"/>
        <v>40</v>
      </c>
      <c r="T250" s="181" t="str">
        <f t="shared" si="37"/>
        <v>III</v>
      </c>
      <c r="U250" s="184" t="str">
        <f>IF(T250="I","NO ACEPTABLE",IF(T250="II","NO ACEPTABLE O ACEPTABLE CON CONTROL ESPECIFICO",IF(T250="III","ACEPTABLE, MEJORAR EL CONTROL EXISTENTE",IF(T250="IV","ACEPTABLE, NO INTEVENIR"," "))))</f>
        <v>ACEPTABLE, MEJORAR EL CONTROL EXISTENTE</v>
      </c>
      <c r="V250" s="183">
        <v>4</v>
      </c>
      <c r="W250" s="202" t="s">
        <v>285</v>
      </c>
      <c r="X250" s="202" t="s">
        <v>291</v>
      </c>
      <c r="Y250" s="202" t="s">
        <v>146</v>
      </c>
      <c r="Z250" s="202" t="s">
        <v>146</v>
      </c>
      <c r="AA250" s="202" t="s">
        <v>526</v>
      </c>
    </row>
    <row r="251" spans="1:27" ht="90" customHeight="1">
      <c r="A251" s="196"/>
      <c r="B251" s="246"/>
      <c r="C251" s="245" t="s">
        <v>817</v>
      </c>
      <c r="D251" s="245" t="s">
        <v>709</v>
      </c>
      <c r="E251" s="260" t="s">
        <v>818</v>
      </c>
      <c r="F251" s="245" t="s">
        <v>816</v>
      </c>
      <c r="G251" s="260" t="s">
        <v>143</v>
      </c>
      <c r="H251" s="202" t="s">
        <v>407</v>
      </c>
      <c r="I251" s="202" t="s">
        <v>1001</v>
      </c>
      <c r="J251" s="203" t="s">
        <v>1254</v>
      </c>
      <c r="K251" s="202" t="s">
        <v>146</v>
      </c>
      <c r="L251" s="202" t="s">
        <v>146</v>
      </c>
      <c r="M251" s="203" t="s">
        <v>187</v>
      </c>
      <c r="N251" s="180">
        <v>2</v>
      </c>
      <c r="O251" s="180">
        <v>3</v>
      </c>
      <c r="P251" s="181">
        <f t="shared" si="38"/>
        <v>6</v>
      </c>
      <c r="Q251" s="182" t="str">
        <f t="shared" si="35"/>
        <v>Medio</v>
      </c>
      <c r="R251" s="183">
        <v>25</v>
      </c>
      <c r="S251" s="181">
        <f t="shared" si="36"/>
        <v>150</v>
      </c>
      <c r="T251" s="181" t="str">
        <f t="shared" si="37"/>
        <v>II</v>
      </c>
      <c r="U251" s="184" t="str">
        <f t="shared" si="34"/>
        <v>NO ACEPTABLE O ACEPTABLE CON CONTROL ESPECIFICO</v>
      </c>
      <c r="V251" s="183">
        <v>4</v>
      </c>
      <c r="W251" s="202" t="s">
        <v>1159</v>
      </c>
      <c r="X251" s="202" t="s">
        <v>169</v>
      </c>
      <c r="Y251" s="202" t="s">
        <v>146</v>
      </c>
      <c r="Z251" s="202" t="s">
        <v>165</v>
      </c>
      <c r="AA251" s="202" t="s">
        <v>170</v>
      </c>
    </row>
    <row r="252" spans="1:27" ht="90" customHeight="1">
      <c r="A252" s="196"/>
      <c r="B252" s="246"/>
      <c r="C252" s="245"/>
      <c r="D252" s="245"/>
      <c r="E252" s="260"/>
      <c r="F252" s="245"/>
      <c r="G252" s="260"/>
      <c r="H252" s="202" t="s">
        <v>408</v>
      </c>
      <c r="I252" s="202" t="s">
        <v>1023</v>
      </c>
      <c r="J252" s="202" t="s">
        <v>366</v>
      </c>
      <c r="K252" s="202" t="s">
        <v>246</v>
      </c>
      <c r="L252" s="203" t="s">
        <v>289</v>
      </c>
      <c r="M252" s="203" t="s">
        <v>247</v>
      </c>
      <c r="N252" s="180">
        <v>2</v>
      </c>
      <c r="O252" s="180">
        <v>2</v>
      </c>
      <c r="P252" s="181">
        <f t="shared" si="38"/>
        <v>4</v>
      </c>
      <c r="Q252" s="182" t="str">
        <f t="shared" si="35"/>
        <v>Bajo</v>
      </c>
      <c r="R252" s="183">
        <v>10</v>
      </c>
      <c r="S252" s="181">
        <f t="shared" si="36"/>
        <v>40</v>
      </c>
      <c r="T252" s="181" t="str">
        <f t="shared" si="37"/>
        <v>III</v>
      </c>
      <c r="U252" s="184" t="str">
        <f>IF(T252="I","NO ACEPTABLE",IF(T252="II","NO ACEPTABLE O ACEPTABLE CON CONTROL ESPECIFICO",IF(T252="III","ACEPTABLE, MEJORAR EL CONTROL EXISTENTE",IF(T252="IV","ACEPTABLE, NO INTEVENIR"," "))))</f>
        <v>ACEPTABLE, MEJORAR EL CONTROL EXISTENTE</v>
      </c>
      <c r="V252" s="183">
        <v>4</v>
      </c>
      <c r="W252" s="202" t="s">
        <v>285</v>
      </c>
      <c r="X252" s="202" t="s">
        <v>248</v>
      </c>
      <c r="Y252" s="202" t="s">
        <v>146</v>
      </c>
      <c r="Z252" s="202" t="s">
        <v>146</v>
      </c>
      <c r="AA252" s="202" t="s">
        <v>249</v>
      </c>
    </row>
    <row r="253" spans="1:27" ht="90" customHeight="1">
      <c r="A253" s="196"/>
      <c r="B253" s="246"/>
      <c r="C253" s="245"/>
      <c r="D253" s="245"/>
      <c r="E253" s="260"/>
      <c r="F253" s="245"/>
      <c r="G253" s="260"/>
      <c r="H253" s="202" t="s">
        <v>403</v>
      </c>
      <c r="I253" s="202" t="s">
        <v>1023</v>
      </c>
      <c r="J253" s="202" t="s">
        <v>366</v>
      </c>
      <c r="K253" s="202" t="s">
        <v>246</v>
      </c>
      <c r="L253" s="203" t="s">
        <v>289</v>
      </c>
      <c r="M253" s="203" t="s">
        <v>247</v>
      </c>
      <c r="N253" s="180">
        <v>2</v>
      </c>
      <c r="O253" s="180">
        <v>2</v>
      </c>
      <c r="P253" s="181">
        <f t="shared" si="38"/>
        <v>4</v>
      </c>
      <c r="Q253" s="182" t="str">
        <f t="shared" si="35"/>
        <v>Bajo</v>
      </c>
      <c r="R253" s="183">
        <v>10</v>
      </c>
      <c r="S253" s="181">
        <f t="shared" si="36"/>
        <v>40</v>
      </c>
      <c r="T253" s="181" t="str">
        <f t="shared" si="37"/>
        <v>III</v>
      </c>
      <c r="U253" s="184" t="str">
        <f>IF(T253="I","NO ACEPTABLE",IF(T253="II","NO ACEPTABLE O ACEPTABLE CON CONTROL ESPECIFICO",IF(T253="III","ACEPTABLE, MEJORAR EL CONTROL EXISTENTE",IF(T253="IV","ACEPTABLE, NO INTEVENIR"," "))))</f>
        <v>ACEPTABLE, MEJORAR EL CONTROL EXISTENTE</v>
      </c>
      <c r="V253" s="183">
        <v>4</v>
      </c>
      <c r="W253" s="202" t="s">
        <v>285</v>
      </c>
      <c r="X253" s="202" t="s">
        <v>146</v>
      </c>
      <c r="Y253" s="202" t="s">
        <v>218</v>
      </c>
      <c r="Z253" s="202" t="s">
        <v>146</v>
      </c>
      <c r="AA253" s="202" t="s">
        <v>146</v>
      </c>
    </row>
    <row r="254" spans="1:27" ht="90" customHeight="1">
      <c r="A254" s="196"/>
      <c r="B254" s="246"/>
      <c r="C254" s="245" t="s">
        <v>819</v>
      </c>
      <c r="D254" s="245"/>
      <c r="E254" s="260" t="s">
        <v>820</v>
      </c>
      <c r="F254" s="245"/>
      <c r="G254" s="260" t="s">
        <v>143</v>
      </c>
      <c r="H254" s="202" t="s">
        <v>227</v>
      </c>
      <c r="I254" s="202" t="s">
        <v>1001</v>
      </c>
      <c r="J254" s="203" t="s">
        <v>1253</v>
      </c>
      <c r="K254" s="202" t="s">
        <v>146</v>
      </c>
      <c r="L254" s="202" t="s">
        <v>146</v>
      </c>
      <c r="M254" s="203" t="s">
        <v>187</v>
      </c>
      <c r="N254" s="180">
        <v>2</v>
      </c>
      <c r="O254" s="180">
        <v>3</v>
      </c>
      <c r="P254" s="181">
        <f t="shared" si="38"/>
        <v>6</v>
      </c>
      <c r="Q254" s="182" t="str">
        <f t="shared" si="35"/>
        <v>Medio</v>
      </c>
      <c r="R254" s="183">
        <v>25</v>
      </c>
      <c r="S254" s="181">
        <f t="shared" si="36"/>
        <v>150</v>
      </c>
      <c r="T254" s="181" t="str">
        <f t="shared" si="37"/>
        <v>II</v>
      </c>
      <c r="U254" s="184" t="str">
        <f t="shared" si="34"/>
        <v>NO ACEPTABLE O ACEPTABLE CON CONTROL ESPECIFICO</v>
      </c>
      <c r="V254" s="183">
        <v>6</v>
      </c>
      <c r="W254" s="202" t="s">
        <v>1159</v>
      </c>
      <c r="X254" s="202" t="s">
        <v>169</v>
      </c>
      <c r="Y254" s="202" t="s">
        <v>146</v>
      </c>
      <c r="Z254" s="202" t="s">
        <v>165</v>
      </c>
      <c r="AA254" s="202" t="s">
        <v>170</v>
      </c>
    </row>
    <row r="255" spans="1:27" ht="90" customHeight="1">
      <c r="A255" s="196"/>
      <c r="B255" s="246"/>
      <c r="C255" s="245"/>
      <c r="D255" s="245"/>
      <c r="E255" s="260"/>
      <c r="F255" s="245"/>
      <c r="G255" s="260"/>
      <c r="H255" s="202" t="s">
        <v>183</v>
      </c>
      <c r="I255" s="202" t="s">
        <v>460</v>
      </c>
      <c r="J255" s="203" t="s">
        <v>1253</v>
      </c>
      <c r="K255" s="202" t="s">
        <v>146</v>
      </c>
      <c r="L255" s="203" t="s">
        <v>147</v>
      </c>
      <c r="M255" s="203" t="s">
        <v>148</v>
      </c>
      <c r="N255" s="180">
        <v>2</v>
      </c>
      <c r="O255" s="180">
        <v>3</v>
      </c>
      <c r="P255" s="181">
        <f t="shared" si="38"/>
        <v>6</v>
      </c>
      <c r="Q255" s="182" t="str">
        <f t="shared" si="35"/>
        <v>Medio</v>
      </c>
      <c r="R255" s="183">
        <v>25</v>
      </c>
      <c r="S255" s="181">
        <f t="shared" si="36"/>
        <v>150</v>
      </c>
      <c r="T255" s="181" t="str">
        <f t="shared" si="37"/>
        <v>II</v>
      </c>
      <c r="U255" s="184" t="str">
        <f t="shared" si="34"/>
        <v>NO ACEPTABLE O ACEPTABLE CON CONTROL ESPECIFICO</v>
      </c>
      <c r="V255" s="183">
        <v>6</v>
      </c>
      <c r="W255" s="202" t="s">
        <v>355</v>
      </c>
      <c r="X255" s="202" t="s">
        <v>1212</v>
      </c>
      <c r="Y255" s="202" t="s">
        <v>146</v>
      </c>
      <c r="Z255" s="202" t="s">
        <v>146</v>
      </c>
      <c r="AA255" s="202" t="s">
        <v>1213</v>
      </c>
    </row>
    <row r="256" spans="1:27" ht="90" customHeight="1">
      <c r="A256" s="196"/>
      <c r="B256" s="246"/>
      <c r="C256" s="245" t="s">
        <v>821</v>
      </c>
      <c r="D256" s="245" t="s">
        <v>822</v>
      </c>
      <c r="E256" s="260" t="s">
        <v>389</v>
      </c>
      <c r="F256" s="245" t="s">
        <v>816</v>
      </c>
      <c r="G256" s="260" t="s">
        <v>143</v>
      </c>
      <c r="H256" s="202" t="s">
        <v>409</v>
      </c>
      <c r="I256" s="202" t="s">
        <v>1016</v>
      </c>
      <c r="J256" s="203" t="s">
        <v>226</v>
      </c>
      <c r="K256" s="203" t="s">
        <v>146</v>
      </c>
      <c r="L256" s="203" t="s">
        <v>208</v>
      </c>
      <c r="M256" s="202" t="s">
        <v>173</v>
      </c>
      <c r="N256" s="183">
        <v>2</v>
      </c>
      <c r="O256" s="183">
        <v>2</v>
      </c>
      <c r="P256" s="181">
        <f t="shared" si="38"/>
        <v>4</v>
      </c>
      <c r="Q256" s="182" t="str">
        <f t="shared" si="35"/>
        <v>Bajo</v>
      </c>
      <c r="R256" s="183">
        <v>25</v>
      </c>
      <c r="S256" s="181">
        <f t="shared" si="36"/>
        <v>100</v>
      </c>
      <c r="T256" s="181" t="str">
        <f t="shared" si="37"/>
        <v>III</v>
      </c>
      <c r="U256" s="232" t="str">
        <f t="shared" si="34"/>
        <v>ACEPTABLE, MEJORAL EL CONTROL EXISTENTE</v>
      </c>
      <c r="V256" s="185">
        <v>4</v>
      </c>
      <c r="W256" s="202" t="s">
        <v>1182</v>
      </c>
      <c r="X256" s="202" t="s">
        <v>146</v>
      </c>
      <c r="Y256" s="202" t="s">
        <v>146</v>
      </c>
      <c r="Z256" s="202" t="s">
        <v>146</v>
      </c>
      <c r="AA256" s="202" t="s">
        <v>1320</v>
      </c>
    </row>
    <row r="257" spans="1:27" ht="90" customHeight="1">
      <c r="A257" s="196"/>
      <c r="B257" s="246"/>
      <c r="C257" s="245"/>
      <c r="D257" s="245"/>
      <c r="E257" s="260"/>
      <c r="F257" s="245"/>
      <c r="G257" s="260"/>
      <c r="H257" s="202" t="s">
        <v>1073</v>
      </c>
      <c r="I257" s="202" t="s">
        <v>1074</v>
      </c>
      <c r="J257" s="202" t="s">
        <v>539</v>
      </c>
      <c r="K257" s="202" t="s">
        <v>146</v>
      </c>
      <c r="L257" s="202" t="s">
        <v>146</v>
      </c>
      <c r="M257" s="202" t="s">
        <v>379</v>
      </c>
      <c r="N257" s="180">
        <v>2</v>
      </c>
      <c r="O257" s="180">
        <v>3</v>
      </c>
      <c r="P257" s="181">
        <f t="shared" si="38"/>
        <v>6</v>
      </c>
      <c r="Q257" s="182" t="str">
        <f t="shared" si="35"/>
        <v>Medio</v>
      </c>
      <c r="R257" s="183">
        <v>25</v>
      </c>
      <c r="S257" s="181">
        <f t="shared" si="36"/>
        <v>150</v>
      </c>
      <c r="T257" s="181" t="str">
        <f t="shared" si="37"/>
        <v>II</v>
      </c>
      <c r="U257" s="184" t="str">
        <f t="shared" si="34"/>
        <v>NO ACEPTABLE O ACEPTABLE CON CONTROL ESPECIFICO</v>
      </c>
      <c r="V257" s="183">
        <v>2</v>
      </c>
      <c r="W257" s="202" t="s">
        <v>355</v>
      </c>
      <c r="X257" s="202" t="s">
        <v>1212</v>
      </c>
      <c r="Y257" s="202" t="s">
        <v>146</v>
      </c>
      <c r="Z257" s="202" t="s">
        <v>146</v>
      </c>
      <c r="AA257" s="202" t="s">
        <v>1213</v>
      </c>
    </row>
    <row r="258" spans="1:27" ht="90" customHeight="1">
      <c r="A258" s="196"/>
      <c r="B258" s="246"/>
      <c r="C258" s="263" t="s">
        <v>823</v>
      </c>
      <c r="D258" s="263" t="s">
        <v>824</v>
      </c>
      <c r="E258" s="260" t="s">
        <v>825</v>
      </c>
      <c r="F258" s="263" t="s">
        <v>826</v>
      </c>
      <c r="G258" s="260" t="s">
        <v>143</v>
      </c>
      <c r="H258" s="202" t="s">
        <v>1075</v>
      </c>
      <c r="I258" s="202" t="s">
        <v>1030</v>
      </c>
      <c r="J258" s="203" t="s">
        <v>172</v>
      </c>
      <c r="K258" s="203" t="s">
        <v>146</v>
      </c>
      <c r="L258" s="203" t="s">
        <v>146</v>
      </c>
      <c r="M258" s="203" t="s">
        <v>173</v>
      </c>
      <c r="N258" s="183">
        <v>2</v>
      </c>
      <c r="O258" s="183">
        <v>2</v>
      </c>
      <c r="P258" s="181">
        <f t="shared" si="38"/>
        <v>4</v>
      </c>
      <c r="Q258" s="182" t="str">
        <f t="shared" si="35"/>
        <v>Bajo</v>
      </c>
      <c r="R258" s="183">
        <v>25</v>
      </c>
      <c r="S258" s="181">
        <f t="shared" si="36"/>
        <v>100</v>
      </c>
      <c r="T258" s="181" t="str">
        <f t="shared" si="37"/>
        <v>III</v>
      </c>
      <c r="U258" s="232" t="str">
        <f t="shared" si="34"/>
        <v>ACEPTABLE, MEJORAL EL CONTROL EXISTENTE</v>
      </c>
      <c r="V258" s="183">
        <v>15</v>
      </c>
      <c r="W258" s="202" t="s">
        <v>172</v>
      </c>
      <c r="X258" s="202" t="s">
        <v>146</v>
      </c>
      <c r="Y258" s="202" t="s">
        <v>410</v>
      </c>
      <c r="Z258" s="202" t="s">
        <v>454</v>
      </c>
      <c r="AA258" s="233" t="s">
        <v>1320</v>
      </c>
    </row>
    <row r="259" spans="1:27" ht="90" customHeight="1">
      <c r="A259" s="196"/>
      <c r="B259" s="246"/>
      <c r="C259" s="263"/>
      <c r="D259" s="263"/>
      <c r="E259" s="260"/>
      <c r="F259" s="263"/>
      <c r="G259" s="260"/>
      <c r="H259" s="202" t="s">
        <v>411</v>
      </c>
      <c r="I259" s="202" t="s">
        <v>460</v>
      </c>
      <c r="J259" s="203" t="s">
        <v>145</v>
      </c>
      <c r="K259" s="202" t="s">
        <v>146</v>
      </c>
      <c r="L259" s="203" t="s">
        <v>147</v>
      </c>
      <c r="M259" s="203" t="s">
        <v>148</v>
      </c>
      <c r="N259" s="180">
        <v>2</v>
      </c>
      <c r="O259" s="180">
        <v>3</v>
      </c>
      <c r="P259" s="181">
        <f t="shared" si="38"/>
        <v>6</v>
      </c>
      <c r="Q259" s="182" t="str">
        <f t="shared" si="35"/>
        <v>Medio</v>
      </c>
      <c r="R259" s="183">
        <v>25</v>
      </c>
      <c r="S259" s="181">
        <f t="shared" si="36"/>
        <v>150</v>
      </c>
      <c r="T259" s="181" t="str">
        <f t="shared" si="37"/>
        <v>II</v>
      </c>
      <c r="U259" s="184" t="str">
        <f t="shared" si="34"/>
        <v>NO ACEPTABLE O ACEPTABLE CON CONTROL ESPECIFICO</v>
      </c>
      <c r="V259" s="183">
        <v>15</v>
      </c>
      <c r="W259" s="202" t="s">
        <v>1253</v>
      </c>
      <c r="X259" s="202" t="s">
        <v>146</v>
      </c>
      <c r="Y259" s="202" t="s">
        <v>149</v>
      </c>
      <c r="Z259" s="202" t="s">
        <v>146</v>
      </c>
      <c r="AA259" s="202" t="s">
        <v>150</v>
      </c>
    </row>
    <row r="260" spans="1:27" ht="90" customHeight="1">
      <c r="A260" s="196"/>
      <c r="B260" s="246"/>
      <c r="C260" s="263"/>
      <c r="D260" s="263"/>
      <c r="E260" s="260"/>
      <c r="F260" s="263"/>
      <c r="G260" s="260"/>
      <c r="H260" s="202" t="s">
        <v>412</v>
      </c>
      <c r="I260" s="202" t="s">
        <v>1023</v>
      </c>
      <c r="J260" s="202" t="s">
        <v>366</v>
      </c>
      <c r="K260" s="202" t="s">
        <v>246</v>
      </c>
      <c r="L260" s="203" t="s">
        <v>289</v>
      </c>
      <c r="M260" s="203" t="s">
        <v>247</v>
      </c>
      <c r="N260" s="180">
        <v>2</v>
      </c>
      <c r="O260" s="180">
        <v>2</v>
      </c>
      <c r="P260" s="181">
        <f t="shared" si="38"/>
        <v>4</v>
      </c>
      <c r="Q260" s="182" t="str">
        <f t="shared" si="35"/>
        <v>Bajo</v>
      </c>
      <c r="R260" s="183">
        <v>10</v>
      </c>
      <c r="S260" s="181">
        <f t="shared" si="36"/>
        <v>40</v>
      </c>
      <c r="T260" s="181" t="str">
        <f t="shared" si="37"/>
        <v>III</v>
      </c>
      <c r="U260" s="184" t="str">
        <f>IF(T260="I","NO ACEPTABLE",IF(T260="II","NO ACEPTABLE O ACEPTABLE CON CONTROL ESPECIFICO",IF(T260="III","ACEPTABLE, MEJORAR EL CONTROL EXISTENTE",IF(T260="IV","ACEPTABLE, NO INTEVENIR"," "))))</f>
        <v>ACEPTABLE, MEJORAR EL CONTROL EXISTENTE</v>
      </c>
      <c r="V260" s="183">
        <v>15</v>
      </c>
      <c r="W260" s="202" t="s">
        <v>285</v>
      </c>
      <c r="X260" s="202" t="s">
        <v>146</v>
      </c>
      <c r="Y260" s="202" t="s">
        <v>218</v>
      </c>
      <c r="Z260" s="202" t="s">
        <v>146</v>
      </c>
      <c r="AA260" s="202" t="s">
        <v>146</v>
      </c>
    </row>
    <row r="261" spans="1:27" ht="90" customHeight="1">
      <c r="A261" s="196"/>
      <c r="B261" s="246"/>
      <c r="C261" s="254" t="s">
        <v>827</v>
      </c>
      <c r="D261" s="254" t="s">
        <v>828</v>
      </c>
      <c r="E261" s="260" t="s">
        <v>829</v>
      </c>
      <c r="F261" s="254" t="s">
        <v>830</v>
      </c>
      <c r="G261" s="260"/>
      <c r="H261" s="202" t="s">
        <v>301</v>
      </c>
      <c r="I261" s="202" t="s">
        <v>1003</v>
      </c>
      <c r="J261" s="203" t="s">
        <v>236</v>
      </c>
      <c r="K261" s="203" t="s">
        <v>177</v>
      </c>
      <c r="L261" s="203" t="s">
        <v>178</v>
      </c>
      <c r="M261" s="203" t="s">
        <v>179</v>
      </c>
      <c r="N261" s="180">
        <v>2</v>
      </c>
      <c r="O261" s="180">
        <v>2</v>
      </c>
      <c r="P261" s="181">
        <f t="shared" si="38"/>
        <v>4</v>
      </c>
      <c r="Q261" s="182" t="str">
        <f t="shared" si="35"/>
        <v>Bajo</v>
      </c>
      <c r="R261" s="183">
        <v>10</v>
      </c>
      <c r="S261" s="181">
        <f t="shared" si="36"/>
        <v>40</v>
      </c>
      <c r="T261" s="181" t="str">
        <f t="shared" si="37"/>
        <v>III</v>
      </c>
      <c r="U261" s="184" t="str">
        <f>IF(T261="I","NO ACEPTABLE",IF(T261="II","NO ACEPTABLE O ACEPTABLE CON CONTROL ESPECIFICO",IF(T261="III","ACEPTABLE, MEJORAR EL CONTROL EXISTENTE",IF(T261="IV","ACEPTABLE, NO INTEVENIR"," "))))</f>
        <v>ACEPTABLE, MEJORAR EL CONTROL EXISTENTE</v>
      </c>
      <c r="V261" s="183">
        <v>10</v>
      </c>
      <c r="W261" s="202" t="s">
        <v>450</v>
      </c>
      <c r="X261" s="202" t="s">
        <v>146</v>
      </c>
      <c r="Y261" s="202" t="s">
        <v>146</v>
      </c>
      <c r="Z261" s="202" t="s">
        <v>146</v>
      </c>
      <c r="AA261" s="202" t="s">
        <v>182</v>
      </c>
    </row>
    <row r="262" spans="1:27" ht="90" customHeight="1">
      <c r="A262" s="196"/>
      <c r="B262" s="246"/>
      <c r="C262" s="254"/>
      <c r="D262" s="254"/>
      <c r="E262" s="260"/>
      <c r="F262" s="254"/>
      <c r="G262" s="260"/>
      <c r="H262" s="202" t="s">
        <v>367</v>
      </c>
      <c r="I262" s="202" t="s">
        <v>1063</v>
      </c>
      <c r="J262" s="203" t="s">
        <v>368</v>
      </c>
      <c r="K262" s="203" t="s">
        <v>457</v>
      </c>
      <c r="L262" s="203" t="s">
        <v>439</v>
      </c>
      <c r="M262" s="203" t="s">
        <v>1064</v>
      </c>
      <c r="N262" s="180">
        <v>6</v>
      </c>
      <c r="O262" s="180">
        <v>3</v>
      </c>
      <c r="P262" s="181">
        <f t="shared" si="38"/>
        <v>18</v>
      </c>
      <c r="Q262" s="182" t="str">
        <f t="shared" si="35"/>
        <v>Alto</v>
      </c>
      <c r="R262" s="183">
        <v>25</v>
      </c>
      <c r="S262" s="181">
        <f t="shared" si="36"/>
        <v>450</v>
      </c>
      <c r="T262" s="181" t="str">
        <f t="shared" si="37"/>
        <v>II</v>
      </c>
      <c r="U262" s="184" t="str">
        <f t="shared" ref="U262" si="40">IF(T262="I","NO ACEPTABLE",IF(T262="II","NO ACEPTABLE O ACEPTABLE CON CONTROL ESPECIFICO",IF(T262="III","ACEPTABLE, MEJORAL EL CONTROL EXISTENTE",IF(T262="IV","ACEPTABLE, NO INTEVENIR"," "))))</f>
        <v>NO ACEPTABLE O ACEPTABLE CON CONTROL ESPECIFICO</v>
      </c>
      <c r="V262" s="183">
        <v>10</v>
      </c>
      <c r="W262" s="202" t="s">
        <v>438</v>
      </c>
      <c r="X262" s="202" t="s">
        <v>146</v>
      </c>
      <c r="Y262" s="202" t="s">
        <v>329</v>
      </c>
      <c r="Z262" s="202" t="s">
        <v>440</v>
      </c>
      <c r="AA262" s="202" t="s">
        <v>441</v>
      </c>
    </row>
    <row r="263" spans="1:27" ht="90" customHeight="1">
      <c r="A263" s="196"/>
      <c r="B263" s="246"/>
      <c r="C263" s="262" t="s">
        <v>831</v>
      </c>
      <c r="D263" s="262" t="s">
        <v>832</v>
      </c>
      <c r="E263" s="260" t="s">
        <v>833</v>
      </c>
      <c r="F263" s="262" t="s">
        <v>834</v>
      </c>
      <c r="G263" s="260" t="s">
        <v>143</v>
      </c>
      <c r="H263" s="202" t="s">
        <v>413</v>
      </c>
      <c r="I263" s="202" t="s">
        <v>1001</v>
      </c>
      <c r="J263" s="203" t="s">
        <v>1076</v>
      </c>
      <c r="K263" s="202" t="s">
        <v>146</v>
      </c>
      <c r="L263" s="202" t="s">
        <v>146</v>
      </c>
      <c r="M263" s="203" t="s">
        <v>187</v>
      </c>
      <c r="N263" s="180">
        <v>2</v>
      </c>
      <c r="O263" s="180">
        <v>3</v>
      </c>
      <c r="P263" s="181">
        <f t="shared" si="38"/>
        <v>6</v>
      </c>
      <c r="Q263" s="182" t="str">
        <f t="shared" si="35"/>
        <v>Medio</v>
      </c>
      <c r="R263" s="183">
        <v>25</v>
      </c>
      <c r="S263" s="181">
        <f t="shared" si="36"/>
        <v>150</v>
      </c>
      <c r="T263" s="181" t="str">
        <f t="shared" si="37"/>
        <v>II</v>
      </c>
      <c r="U263" s="184" t="str">
        <f t="shared" si="34"/>
        <v>NO ACEPTABLE O ACEPTABLE CON CONTROL ESPECIFICO</v>
      </c>
      <c r="V263" s="183">
        <v>6</v>
      </c>
      <c r="W263" s="202" t="s">
        <v>1159</v>
      </c>
      <c r="X263" s="202" t="s">
        <v>169</v>
      </c>
      <c r="Y263" s="202" t="s">
        <v>146</v>
      </c>
      <c r="Z263" s="202" t="s">
        <v>165</v>
      </c>
      <c r="AA263" s="202" t="s">
        <v>170</v>
      </c>
    </row>
    <row r="264" spans="1:27" ht="90" customHeight="1">
      <c r="A264" s="196"/>
      <c r="B264" s="246"/>
      <c r="C264" s="262"/>
      <c r="D264" s="262"/>
      <c r="E264" s="260"/>
      <c r="F264" s="262"/>
      <c r="G264" s="260"/>
      <c r="H264" s="202" t="s">
        <v>414</v>
      </c>
      <c r="I264" s="202" t="s">
        <v>1003</v>
      </c>
      <c r="J264" s="203" t="s">
        <v>302</v>
      </c>
      <c r="K264" s="203" t="s">
        <v>177</v>
      </c>
      <c r="L264" s="203" t="s">
        <v>178</v>
      </c>
      <c r="M264" s="203" t="s">
        <v>179</v>
      </c>
      <c r="N264" s="180">
        <v>2</v>
      </c>
      <c r="O264" s="180">
        <v>2</v>
      </c>
      <c r="P264" s="181">
        <f t="shared" si="38"/>
        <v>4</v>
      </c>
      <c r="Q264" s="182" t="str">
        <f t="shared" si="35"/>
        <v>Bajo</v>
      </c>
      <c r="R264" s="183">
        <v>10</v>
      </c>
      <c r="S264" s="181">
        <f t="shared" si="36"/>
        <v>40</v>
      </c>
      <c r="T264" s="181" t="str">
        <f t="shared" si="37"/>
        <v>III</v>
      </c>
      <c r="U264" s="184" t="str">
        <f>IF(T264="I","NO ACEPTABLE",IF(T264="II","NO ACEPTABLE O ACEPTABLE CON CONTROL ESPECIFICO",IF(T264="III","ACEPTABLE, MEJORAR EL CONTROL EXISTENTE",IF(T264="IV","ACEPTABLE, NO INTEVENIR"," "))))</f>
        <v>ACEPTABLE, MEJORAR EL CONTROL EXISTENTE</v>
      </c>
      <c r="V264" s="183">
        <v>4</v>
      </c>
      <c r="W264" s="202" t="s">
        <v>450</v>
      </c>
      <c r="X264" s="202" t="s">
        <v>146</v>
      </c>
      <c r="Y264" s="202" t="s">
        <v>146</v>
      </c>
      <c r="Z264" s="202" t="s">
        <v>146</v>
      </c>
      <c r="AA264" s="202" t="s">
        <v>182</v>
      </c>
    </row>
    <row r="265" spans="1:27" ht="90" customHeight="1">
      <c r="A265" s="196"/>
      <c r="B265" s="246"/>
      <c r="C265" s="262"/>
      <c r="D265" s="262"/>
      <c r="E265" s="260"/>
      <c r="F265" s="262"/>
      <c r="G265" s="260"/>
      <c r="H265" s="202" t="s">
        <v>415</v>
      </c>
      <c r="I265" s="202" t="s">
        <v>1016</v>
      </c>
      <c r="J265" s="203" t="s">
        <v>226</v>
      </c>
      <c r="K265" s="203" t="s">
        <v>146</v>
      </c>
      <c r="L265" s="203" t="s">
        <v>208</v>
      </c>
      <c r="M265" s="202" t="s">
        <v>173</v>
      </c>
      <c r="N265" s="183">
        <v>2</v>
      </c>
      <c r="O265" s="183">
        <v>2</v>
      </c>
      <c r="P265" s="181">
        <f t="shared" si="38"/>
        <v>4</v>
      </c>
      <c r="Q265" s="182" t="str">
        <f t="shared" si="35"/>
        <v>Bajo</v>
      </c>
      <c r="R265" s="183">
        <v>25</v>
      </c>
      <c r="S265" s="181">
        <f t="shared" si="36"/>
        <v>100</v>
      </c>
      <c r="T265" s="181" t="str">
        <f t="shared" si="37"/>
        <v>III</v>
      </c>
      <c r="U265" s="232" t="str">
        <f t="shared" si="34"/>
        <v>ACEPTABLE, MEJORAL EL CONTROL EXISTENTE</v>
      </c>
      <c r="V265" s="185">
        <v>4</v>
      </c>
      <c r="W265" s="202" t="s">
        <v>1182</v>
      </c>
      <c r="X265" s="202" t="s">
        <v>146</v>
      </c>
      <c r="Y265" s="202" t="s">
        <v>146</v>
      </c>
      <c r="Z265" s="202" t="s">
        <v>146</v>
      </c>
      <c r="AA265" s="233" t="s">
        <v>1320</v>
      </c>
    </row>
    <row r="266" spans="1:27" ht="90" customHeight="1">
      <c r="A266" s="196"/>
      <c r="B266" s="246"/>
      <c r="C266" s="262"/>
      <c r="D266" s="262"/>
      <c r="E266" s="260"/>
      <c r="F266" s="262"/>
      <c r="G266" s="260"/>
      <c r="H266" s="202" t="s">
        <v>416</v>
      </c>
      <c r="I266" s="202" t="s">
        <v>1023</v>
      </c>
      <c r="J266" s="203" t="s">
        <v>285</v>
      </c>
      <c r="K266" s="202" t="s">
        <v>246</v>
      </c>
      <c r="L266" s="203" t="s">
        <v>289</v>
      </c>
      <c r="M266" s="203" t="s">
        <v>247</v>
      </c>
      <c r="N266" s="180">
        <v>6</v>
      </c>
      <c r="O266" s="180">
        <v>3</v>
      </c>
      <c r="P266" s="181">
        <f t="shared" si="38"/>
        <v>18</v>
      </c>
      <c r="Q266" s="182" t="str">
        <f t="shared" si="35"/>
        <v>Alto</v>
      </c>
      <c r="R266" s="183">
        <v>25</v>
      </c>
      <c r="S266" s="181">
        <f t="shared" si="36"/>
        <v>450</v>
      </c>
      <c r="T266" s="181" t="str">
        <f t="shared" si="37"/>
        <v>II</v>
      </c>
      <c r="U266" s="184" t="str">
        <f t="shared" si="34"/>
        <v>NO ACEPTABLE O ACEPTABLE CON CONTROL ESPECIFICO</v>
      </c>
      <c r="V266" s="183">
        <v>4</v>
      </c>
      <c r="W266" s="202" t="s">
        <v>285</v>
      </c>
      <c r="X266" s="202" t="s">
        <v>417</v>
      </c>
      <c r="Y266" s="202" t="s">
        <v>146</v>
      </c>
      <c r="Z266" s="202" t="s">
        <v>146</v>
      </c>
      <c r="AA266" s="202" t="s">
        <v>146</v>
      </c>
    </row>
    <row r="267" spans="1:27" ht="90" customHeight="1">
      <c r="A267" s="196"/>
      <c r="B267" s="259" t="s">
        <v>835</v>
      </c>
      <c r="C267" s="254" t="s">
        <v>836</v>
      </c>
      <c r="D267" s="254" t="s">
        <v>837</v>
      </c>
      <c r="E267" s="260" t="s">
        <v>838</v>
      </c>
      <c r="F267" s="254" t="s">
        <v>838</v>
      </c>
      <c r="G267" s="260" t="s">
        <v>143</v>
      </c>
      <c r="H267" s="202" t="s">
        <v>186</v>
      </c>
      <c r="I267" s="202" t="s">
        <v>1001</v>
      </c>
      <c r="J267" s="203" t="s">
        <v>1077</v>
      </c>
      <c r="K267" s="203" t="s">
        <v>146</v>
      </c>
      <c r="L267" s="203" t="s">
        <v>146</v>
      </c>
      <c r="M267" s="203" t="s">
        <v>187</v>
      </c>
      <c r="N267" s="180">
        <v>2</v>
      </c>
      <c r="O267" s="180">
        <v>3</v>
      </c>
      <c r="P267" s="181">
        <f t="shared" si="38"/>
        <v>6</v>
      </c>
      <c r="Q267" s="182" t="str">
        <f t="shared" si="35"/>
        <v>Medio</v>
      </c>
      <c r="R267" s="183">
        <v>25</v>
      </c>
      <c r="S267" s="181">
        <f t="shared" si="36"/>
        <v>150</v>
      </c>
      <c r="T267" s="181" t="str">
        <f t="shared" si="37"/>
        <v>II</v>
      </c>
      <c r="U267" s="184" t="str">
        <f t="shared" si="34"/>
        <v>NO ACEPTABLE O ACEPTABLE CON CONTROL ESPECIFICO</v>
      </c>
      <c r="V267" s="185">
        <v>4</v>
      </c>
      <c r="W267" s="202" t="s">
        <v>1159</v>
      </c>
      <c r="X267" s="202" t="s">
        <v>169</v>
      </c>
      <c r="Y267" s="202" t="s">
        <v>146</v>
      </c>
      <c r="Z267" s="202" t="s">
        <v>165</v>
      </c>
      <c r="AA267" s="202" t="s">
        <v>170</v>
      </c>
    </row>
    <row r="268" spans="1:27" ht="90" customHeight="1">
      <c r="A268" s="196"/>
      <c r="B268" s="259"/>
      <c r="C268" s="254"/>
      <c r="D268" s="254"/>
      <c r="E268" s="260"/>
      <c r="F268" s="254"/>
      <c r="G268" s="260"/>
      <c r="H268" s="202" t="s">
        <v>188</v>
      </c>
      <c r="I268" s="202" t="s">
        <v>1005</v>
      </c>
      <c r="J268" s="203" t="s">
        <v>189</v>
      </c>
      <c r="K268" s="203" t="s">
        <v>146</v>
      </c>
      <c r="L268" s="203" t="s">
        <v>146</v>
      </c>
      <c r="M268" s="203" t="s">
        <v>190</v>
      </c>
      <c r="N268" s="180">
        <v>2</v>
      </c>
      <c r="O268" s="180">
        <v>2</v>
      </c>
      <c r="P268" s="181">
        <f t="shared" si="38"/>
        <v>4</v>
      </c>
      <c r="Q268" s="182" t="str">
        <f t="shared" si="35"/>
        <v>Bajo</v>
      </c>
      <c r="R268" s="183">
        <v>10</v>
      </c>
      <c r="S268" s="181">
        <f t="shared" si="36"/>
        <v>40</v>
      </c>
      <c r="T268" s="181" t="str">
        <f t="shared" si="37"/>
        <v>III</v>
      </c>
      <c r="U268" s="184" t="str">
        <f>IF(T268="I","NO ACEPTABLE",IF(T268="II","NO ACEPTABLE O ACEPTABLE CON CONTROL ESPECIFICO",IF(T268="III","ACEPTABLE, MEJORAR EL CONTROL EXISTENTE",IF(T268="IV","ACEPTABLE, NO INTEVENIR"," "))))</f>
        <v>ACEPTABLE, MEJORAR EL CONTROL EXISTENTE</v>
      </c>
      <c r="V268" s="185">
        <v>4</v>
      </c>
      <c r="W268" s="202" t="s">
        <v>189</v>
      </c>
      <c r="X268" s="202" t="s">
        <v>146</v>
      </c>
      <c r="Y268" s="202" t="s">
        <v>146</v>
      </c>
      <c r="Z268" s="202" t="s">
        <v>192</v>
      </c>
      <c r="AA268" s="202" t="s">
        <v>193</v>
      </c>
    </row>
    <row r="269" spans="1:27" ht="102.75" customHeight="1">
      <c r="A269" s="196"/>
      <c r="B269" s="259"/>
      <c r="C269" s="254"/>
      <c r="D269" s="254"/>
      <c r="E269" s="260"/>
      <c r="F269" s="254"/>
      <c r="G269" s="260"/>
      <c r="H269" s="202" t="s">
        <v>194</v>
      </c>
      <c r="I269" s="202" t="s">
        <v>1006</v>
      </c>
      <c r="J269" s="203" t="s">
        <v>200</v>
      </c>
      <c r="K269" s="203" t="s">
        <v>146</v>
      </c>
      <c r="L269" s="203" t="s">
        <v>196</v>
      </c>
      <c r="M269" s="203" t="s">
        <v>197</v>
      </c>
      <c r="N269" s="180">
        <v>6</v>
      </c>
      <c r="O269" s="180">
        <v>3</v>
      </c>
      <c r="P269" s="181">
        <f t="shared" si="38"/>
        <v>18</v>
      </c>
      <c r="Q269" s="182" t="str">
        <f t="shared" si="35"/>
        <v>Alto</v>
      </c>
      <c r="R269" s="183">
        <v>25</v>
      </c>
      <c r="S269" s="181">
        <f t="shared" si="36"/>
        <v>450</v>
      </c>
      <c r="T269" s="181" t="str">
        <f t="shared" si="37"/>
        <v>II</v>
      </c>
      <c r="U269" s="184" t="str">
        <f t="shared" si="34"/>
        <v>NO ACEPTABLE O ACEPTABLE CON CONTROL ESPECIFICO</v>
      </c>
      <c r="V269" s="185">
        <v>10</v>
      </c>
      <c r="W269" s="202" t="s">
        <v>241</v>
      </c>
      <c r="X269" s="202" t="s">
        <v>146</v>
      </c>
      <c r="Y269" s="202" t="s">
        <v>146</v>
      </c>
      <c r="Z269" s="202" t="s">
        <v>198</v>
      </c>
      <c r="AA269" s="202" t="s">
        <v>1152</v>
      </c>
    </row>
    <row r="270" spans="1:27" ht="90" customHeight="1">
      <c r="A270" s="196"/>
      <c r="B270" s="259"/>
      <c r="C270" s="254" t="s">
        <v>782</v>
      </c>
      <c r="D270" s="254" t="s">
        <v>839</v>
      </c>
      <c r="E270" s="260" t="s">
        <v>838</v>
      </c>
      <c r="F270" s="254" t="s">
        <v>840</v>
      </c>
      <c r="G270" s="260" t="s">
        <v>143</v>
      </c>
      <c r="H270" s="202" t="s">
        <v>204</v>
      </c>
      <c r="I270" s="202" t="s">
        <v>460</v>
      </c>
      <c r="J270" s="203" t="s">
        <v>145</v>
      </c>
      <c r="K270" s="202" t="s">
        <v>146</v>
      </c>
      <c r="L270" s="203" t="s">
        <v>147</v>
      </c>
      <c r="M270" s="203" t="s">
        <v>254</v>
      </c>
      <c r="N270" s="180">
        <v>2</v>
      </c>
      <c r="O270" s="180">
        <v>3</v>
      </c>
      <c r="P270" s="181">
        <f t="shared" si="38"/>
        <v>6</v>
      </c>
      <c r="Q270" s="182" t="str">
        <f t="shared" si="35"/>
        <v>Medio</v>
      </c>
      <c r="R270" s="183">
        <v>25</v>
      </c>
      <c r="S270" s="181">
        <f t="shared" si="36"/>
        <v>150</v>
      </c>
      <c r="T270" s="181" t="str">
        <f t="shared" si="37"/>
        <v>II</v>
      </c>
      <c r="U270" s="184" t="str">
        <f t="shared" si="34"/>
        <v>NO ACEPTABLE O ACEPTABLE CON CONTROL ESPECIFICO</v>
      </c>
      <c r="V270" s="185">
        <v>10</v>
      </c>
      <c r="W270" s="202" t="s">
        <v>1077</v>
      </c>
      <c r="X270" s="202" t="s">
        <v>146</v>
      </c>
      <c r="Y270" s="202" t="s">
        <v>149</v>
      </c>
      <c r="Z270" s="202" t="s">
        <v>146</v>
      </c>
      <c r="AA270" s="202" t="s">
        <v>150</v>
      </c>
    </row>
    <row r="271" spans="1:27" ht="90" customHeight="1">
      <c r="A271" s="196"/>
      <c r="B271" s="259"/>
      <c r="C271" s="254"/>
      <c r="D271" s="254"/>
      <c r="E271" s="260"/>
      <c r="F271" s="254"/>
      <c r="G271" s="260"/>
      <c r="H271" s="202" t="s">
        <v>183</v>
      </c>
      <c r="I271" s="202" t="s">
        <v>460</v>
      </c>
      <c r="J271" s="203" t="s">
        <v>1077</v>
      </c>
      <c r="K271" s="202" t="s">
        <v>146</v>
      </c>
      <c r="L271" s="203" t="s">
        <v>147</v>
      </c>
      <c r="M271" s="203" t="s">
        <v>254</v>
      </c>
      <c r="N271" s="180">
        <v>2</v>
      </c>
      <c r="O271" s="180">
        <v>3</v>
      </c>
      <c r="P271" s="181">
        <f t="shared" si="38"/>
        <v>6</v>
      </c>
      <c r="Q271" s="182" t="str">
        <f t="shared" si="35"/>
        <v>Medio</v>
      </c>
      <c r="R271" s="183">
        <v>25</v>
      </c>
      <c r="S271" s="181">
        <f t="shared" si="36"/>
        <v>150</v>
      </c>
      <c r="T271" s="181" t="str">
        <f t="shared" si="37"/>
        <v>II</v>
      </c>
      <c r="U271" s="184" t="str">
        <f t="shared" si="34"/>
        <v>NO ACEPTABLE O ACEPTABLE CON CONTROL ESPECIFICO</v>
      </c>
      <c r="V271" s="185">
        <v>10</v>
      </c>
      <c r="W271" s="202" t="s">
        <v>1077</v>
      </c>
      <c r="X271" s="202" t="s">
        <v>146</v>
      </c>
      <c r="Y271" s="202" t="s">
        <v>149</v>
      </c>
      <c r="Z271" s="202" t="s">
        <v>146</v>
      </c>
      <c r="AA271" s="202" t="s">
        <v>150</v>
      </c>
    </row>
    <row r="272" spans="1:27" ht="90" customHeight="1">
      <c r="A272" s="196"/>
      <c r="B272" s="259"/>
      <c r="C272" s="254"/>
      <c r="D272" s="254"/>
      <c r="E272" s="260"/>
      <c r="F272" s="254"/>
      <c r="G272" s="260"/>
      <c r="H272" s="202" t="s">
        <v>175</v>
      </c>
      <c r="I272" s="202" t="s">
        <v>1003</v>
      </c>
      <c r="J272" s="203" t="s">
        <v>305</v>
      </c>
      <c r="K272" s="203" t="s">
        <v>177</v>
      </c>
      <c r="L272" s="203" t="s">
        <v>178</v>
      </c>
      <c r="M272" s="203" t="s">
        <v>179</v>
      </c>
      <c r="N272" s="180">
        <v>2</v>
      </c>
      <c r="O272" s="180">
        <v>2</v>
      </c>
      <c r="P272" s="181">
        <f t="shared" si="38"/>
        <v>4</v>
      </c>
      <c r="Q272" s="182" t="str">
        <f t="shared" si="35"/>
        <v>Bajo</v>
      </c>
      <c r="R272" s="183">
        <v>10</v>
      </c>
      <c r="S272" s="181">
        <f t="shared" si="36"/>
        <v>40</v>
      </c>
      <c r="T272" s="181" t="str">
        <f t="shared" si="37"/>
        <v>III</v>
      </c>
      <c r="U272" s="184" t="str">
        <f>IF(T272="I","NO ACEPTABLE",IF(T272="II","NO ACEPTABLE O ACEPTABLE CON CONTROL ESPECIFICO",IF(T272="III","ACEPTABLE, MEJORAR EL CONTROL EXISTENTE",IF(T272="IV","ACEPTABLE, NO INTEVENIR"," "))))</f>
        <v>ACEPTABLE, MEJORAR EL CONTROL EXISTENTE</v>
      </c>
      <c r="V272" s="185">
        <v>10</v>
      </c>
      <c r="W272" s="202" t="s">
        <v>450</v>
      </c>
      <c r="X272" s="202" t="s">
        <v>146</v>
      </c>
      <c r="Y272" s="202" t="s">
        <v>146</v>
      </c>
      <c r="Z272" s="202" t="s">
        <v>146</v>
      </c>
      <c r="AA272" s="202" t="s">
        <v>182</v>
      </c>
    </row>
    <row r="273" spans="1:27" ht="90" customHeight="1">
      <c r="A273" s="196"/>
      <c r="B273" s="259"/>
      <c r="C273" s="254"/>
      <c r="D273" s="254"/>
      <c r="E273" s="260"/>
      <c r="F273" s="254"/>
      <c r="G273" s="260"/>
      <c r="H273" s="202" t="s">
        <v>418</v>
      </c>
      <c r="I273" s="202" t="s">
        <v>1001</v>
      </c>
      <c r="J273" s="203" t="s">
        <v>1077</v>
      </c>
      <c r="K273" s="203" t="s">
        <v>146</v>
      </c>
      <c r="L273" s="203" t="s">
        <v>419</v>
      </c>
      <c r="M273" s="203" t="s">
        <v>187</v>
      </c>
      <c r="N273" s="180">
        <v>2</v>
      </c>
      <c r="O273" s="180">
        <v>3</v>
      </c>
      <c r="P273" s="181">
        <f t="shared" si="38"/>
        <v>6</v>
      </c>
      <c r="Q273" s="182" t="str">
        <f t="shared" si="35"/>
        <v>Medio</v>
      </c>
      <c r="R273" s="183">
        <v>25</v>
      </c>
      <c r="S273" s="181">
        <f t="shared" si="36"/>
        <v>150</v>
      </c>
      <c r="T273" s="181" t="str">
        <f t="shared" si="37"/>
        <v>II</v>
      </c>
      <c r="U273" s="184" t="str">
        <f t="shared" ref="U273" si="41">IF(T273="I","NO ACEPTABLE",IF(T273="II","NO ACEPTABLE O ACEPTABLE CON CONTROL ESPECIFICO",IF(T273="III","ACEPTABLE, MEJORAL EL CONTROL EXISTENTE",IF(T273="IV","ACEPTABLE, NO INTEVENIR"," "))))</f>
        <v>NO ACEPTABLE O ACEPTABLE CON CONTROL ESPECIFICO</v>
      </c>
      <c r="V273" s="185">
        <v>10</v>
      </c>
      <c r="W273" s="202" t="s">
        <v>1159</v>
      </c>
      <c r="X273" s="202" t="s">
        <v>169</v>
      </c>
      <c r="Y273" s="202" t="s">
        <v>146</v>
      </c>
      <c r="Z273" s="202" t="s">
        <v>165</v>
      </c>
      <c r="AA273" s="202" t="s">
        <v>170</v>
      </c>
    </row>
    <row r="274" spans="1:27" ht="90" customHeight="1">
      <c r="A274" s="196"/>
      <c r="B274" s="259"/>
      <c r="C274" s="213" t="s">
        <v>841</v>
      </c>
      <c r="D274" s="213" t="s">
        <v>839</v>
      </c>
      <c r="E274" s="206" t="s">
        <v>842</v>
      </c>
      <c r="F274" s="213" t="s">
        <v>840</v>
      </c>
      <c r="G274" s="206" t="s">
        <v>142</v>
      </c>
      <c r="H274" s="202" t="s">
        <v>175</v>
      </c>
      <c r="I274" s="202" t="s">
        <v>1003</v>
      </c>
      <c r="J274" s="203" t="s">
        <v>305</v>
      </c>
      <c r="K274" s="203" t="s">
        <v>177</v>
      </c>
      <c r="L274" s="203" t="s">
        <v>178</v>
      </c>
      <c r="M274" s="203" t="s">
        <v>179</v>
      </c>
      <c r="N274" s="180">
        <v>2</v>
      </c>
      <c r="O274" s="180">
        <v>2</v>
      </c>
      <c r="P274" s="181">
        <f t="shared" si="38"/>
        <v>4</v>
      </c>
      <c r="Q274" s="182" t="str">
        <f t="shared" si="35"/>
        <v>Bajo</v>
      </c>
      <c r="R274" s="183">
        <v>10</v>
      </c>
      <c r="S274" s="181">
        <f t="shared" si="36"/>
        <v>40</v>
      </c>
      <c r="T274" s="181" t="str">
        <f t="shared" si="37"/>
        <v>III</v>
      </c>
      <c r="U274" s="184" t="str">
        <f>IF(T274="I","NO ACEPTABLE",IF(T274="II","NO ACEPTABLE O ACEPTABLE CON CONTROL ESPECIFICO",IF(T274="III","ACEPTABLE, MEJORAR EL CONTROL EXISTENTE",IF(T274="IV","ACEPTABLE, NO INTEVENIR"," "))))</f>
        <v>ACEPTABLE, MEJORAR EL CONTROL EXISTENTE</v>
      </c>
      <c r="V274" s="185">
        <v>10</v>
      </c>
      <c r="W274" s="202" t="s">
        <v>450</v>
      </c>
      <c r="X274" s="202" t="s">
        <v>146</v>
      </c>
      <c r="Y274" s="202" t="s">
        <v>146</v>
      </c>
      <c r="Z274" s="202" t="s">
        <v>165</v>
      </c>
      <c r="AA274" s="202" t="s">
        <v>182</v>
      </c>
    </row>
    <row r="275" spans="1:27" ht="90" customHeight="1">
      <c r="A275" s="196"/>
      <c r="B275" s="259"/>
      <c r="C275" s="213" t="s">
        <v>843</v>
      </c>
      <c r="D275" s="213" t="s">
        <v>844</v>
      </c>
      <c r="E275" s="206" t="s">
        <v>845</v>
      </c>
      <c r="F275" s="213" t="s">
        <v>846</v>
      </c>
      <c r="G275" s="206" t="s">
        <v>142</v>
      </c>
      <c r="H275" s="202" t="s">
        <v>451</v>
      </c>
      <c r="I275" s="202" t="s">
        <v>1060</v>
      </c>
      <c r="J275" s="203" t="s">
        <v>355</v>
      </c>
      <c r="K275" s="203" t="s">
        <v>146</v>
      </c>
      <c r="L275" s="202" t="s">
        <v>344</v>
      </c>
      <c r="M275" s="202" t="s">
        <v>379</v>
      </c>
      <c r="N275" s="180">
        <v>2</v>
      </c>
      <c r="O275" s="180">
        <v>3</v>
      </c>
      <c r="P275" s="181">
        <f t="shared" si="38"/>
        <v>6</v>
      </c>
      <c r="Q275" s="182" t="str">
        <f t="shared" si="35"/>
        <v>Medio</v>
      </c>
      <c r="R275" s="183">
        <v>25</v>
      </c>
      <c r="S275" s="181">
        <f t="shared" si="36"/>
        <v>150</v>
      </c>
      <c r="T275" s="181" t="str">
        <f t="shared" si="37"/>
        <v>II</v>
      </c>
      <c r="U275" s="184" t="str">
        <f t="shared" ref="U275" si="42">IF(T275="I","NO ACEPTABLE",IF(T275="II","NO ACEPTABLE O ACEPTABLE CON CONTROL ESPECIFICO",IF(T275="III","ACEPTABLE, MEJORAL EL CONTROL EXISTENTE",IF(T275="IV","ACEPTABLE, NO INTEVENIR"," "))))</f>
        <v>NO ACEPTABLE O ACEPTABLE CON CONTROL ESPECIFICO</v>
      </c>
      <c r="V275" s="183">
        <v>2</v>
      </c>
      <c r="W275" s="202" t="s">
        <v>355</v>
      </c>
      <c r="X275" s="202" t="s">
        <v>146</v>
      </c>
      <c r="Y275" s="202" t="s">
        <v>146</v>
      </c>
      <c r="Z275" s="202" t="s">
        <v>146</v>
      </c>
      <c r="AA275" s="202" t="s">
        <v>452</v>
      </c>
    </row>
    <row r="276" spans="1:27" ht="90" customHeight="1">
      <c r="A276" s="196"/>
      <c r="B276" s="259"/>
      <c r="C276" s="214" t="s">
        <v>847</v>
      </c>
      <c r="D276" s="214" t="s">
        <v>848</v>
      </c>
      <c r="E276" s="215" t="s">
        <v>849</v>
      </c>
      <c r="F276" s="214" t="s">
        <v>850</v>
      </c>
      <c r="G276" s="206" t="s">
        <v>142</v>
      </c>
      <c r="H276" s="216"/>
      <c r="I276" s="241" t="s">
        <v>90</v>
      </c>
      <c r="J276" s="241" t="s">
        <v>366</v>
      </c>
      <c r="K276" s="242" t="s">
        <v>146</v>
      </c>
      <c r="L276" s="242" t="s">
        <v>1079</v>
      </c>
      <c r="M276" s="242" t="s">
        <v>1080</v>
      </c>
      <c r="N276" s="180">
        <v>6</v>
      </c>
      <c r="O276" s="180">
        <v>3</v>
      </c>
      <c r="P276" s="181">
        <f t="shared" si="38"/>
        <v>18</v>
      </c>
      <c r="Q276" s="182" t="str">
        <f t="shared" si="35"/>
        <v>Alto</v>
      </c>
      <c r="R276" s="183">
        <v>25</v>
      </c>
      <c r="S276" s="181">
        <f t="shared" si="36"/>
        <v>450</v>
      </c>
      <c r="T276" s="181" t="str">
        <f t="shared" si="37"/>
        <v>II</v>
      </c>
      <c r="U276" s="184" t="str">
        <f t="shared" si="34"/>
        <v>NO ACEPTABLE O ACEPTABLE CON CONTROL ESPECIFICO</v>
      </c>
      <c r="V276" s="183">
        <v>2</v>
      </c>
      <c r="W276" s="202" t="s">
        <v>1214</v>
      </c>
      <c r="X276" s="202" t="s">
        <v>146</v>
      </c>
      <c r="Y276" s="202" t="s">
        <v>218</v>
      </c>
      <c r="Z276" s="202" t="s">
        <v>219</v>
      </c>
      <c r="AA276" s="202" t="s">
        <v>453</v>
      </c>
    </row>
    <row r="277" spans="1:27" ht="90" customHeight="1">
      <c r="A277" s="196"/>
      <c r="B277" s="259"/>
      <c r="C277" s="217" t="s">
        <v>851</v>
      </c>
      <c r="D277" s="217" t="s">
        <v>852</v>
      </c>
      <c r="E277" s="215" t="s">
        <v>853</v>
      </c>
      <c r="F277" s="217" t="s">
        <v>854</v>
      </c>
      <c r="G277" s="206" t="s">
        <v>143</v>
      </c>
      <c r="H277" s="202" t="s">
        <v>1078</v>
      </c>
      <c r="I277" s="241"/>
      <c r="J277" s="241"/>
      <c r="K277" s="242"/>
      <c r="L277" s="242"/>
      <c r="M277" s="242"/>
      <c r="N277" s="186">
        <v>2</v>
      </c>
      <c r="O277" s="186">
        <v>3</v>
      </c>
      <c r="P277" s="181">
        <f t="shared" si="38"/>
        <v>6</v>
      </c>
      <c r="Q277" s="182" t="str">
        <f t="shared" si="35"/>
        <v>Medio</v>
      </c>
      <c r="R277" s="183">
        <v>25</v>
      </c>
      <c r="S277" s="181">
        <f t="shared" si="36"/>
        <v>150</v>
      </c>
      <c r="T277" s="181" t="str">
        <f t="shared" si="37"/>
        <v>II</v>
      </c>
      <c r="U277" s="184" t="str">
        <f t="shared" si="34"/>
        <v>NO ACEPTABLE O ACEPTABLE CON CONTROL ESPECIFICO</v>
      </c>
      <c r="V277" s="183">
        <v>2</v>
      </c>
      <c r="W277" s="202" t="s">
        <v>355</v>
      </c>
      <c r="X277" s="202" t="s">
        <v>146</v>
      </c>
      <c r="Y277" s="202" t="s">
        <v>146</v>
      </c>
      <c r="Z277" s="202" t="s">
        <v>146</v>
      </c>
      <c r="AA277" s="202" t="s">
        <v>452</v>
      </c>
    </row>
    <row r="278" spans="1:27" ht="90" customHeight="1">
      <c r="A278" s="196"/>
      <c r="B278" s="259"/>
      <c r="C278" s="217" t="s">
        <v>855</v>
      </c>
      <c r="D278" s="217" t="s">
        <v>856</v>
      </c>
      <c r="E278" s="206" t="s">
        <v>857</v>
      </c>
      <c r="F278" s="217" t="s">
        <v>840</v>
      </c>
      <c r="G278" s="206" t="s">
        <v>143</v>
      </c>
      <c r="H278" s="202" t="s">
        <v>451</v>
      </c>
      <c r="I278" s="202" t="s">
        <v>1060</v>
      </c>
      <c r="J278" s="203" t="s">
        <v>355</v>
      </c>
      <c r="K278" s="203" t="s">
        <v>146</v>
      </c>
      <c r="L278" s="202" t="s">
        <v>344</v>
      </c>
      <c r="M278" s="202" t="s">
        <v>379</v>
      </c>
      <c r="N278" s="180">
        <v>2</v>
      </c>
      <c r="O278" s="180">
        <v>2</v>
      </c>
      <c r="P278" s="181">
        <f t="shared" si="38"/>
        <v>4</v>
      </c>
      <c r="Q278" s="182" t="str">
        <f t="shared" si="35"/>
        <v>Bajo</v>
      </c>
      <c r="R278" s="183">
        <v>10</v>
      </c>
      <c r="S278" s="181">
        <f t="shared" si="36"/>
        <v>40</v>
      </c>
      <c r="T278" s="181" t="str">
        <f t="shared" si="37"/>
        <v>III</v>
      </c>
      <c r="U278" s="184" t="str">
        <f>IF(T278="I","NO ACEPTABLE",IF(T278="II","NO ACEPTABLE O ACEPTABLE CON CONTROL ESPECIFICO",IF(T278="III","ACEPTABLE, MEJORAR EL CONTROL EXISTENTE",IF(T278="IV","ACEPTABLE, NO INTEVENIR"," "))))</f>
        <v>ACEPTABLE, MEJORAR EL CONTROL EXISTENTE</v>
      </c>
      <c r="V278" s="185">
        <v>4</v>
      </c>
      <c r="W278" s="202" t="s">
        <v>450</v>
      </c>
      <c r="X278" s="202" t="s">
        <v>146</v>
      </c>
      <c r="Y278" s="202" t="s">
        <v>146</v>
      </c>
      <c r="Z278" s="202" t="s">
        <v>165</v>
      </c>
      <c r="AA278" s="202" t="s">
        <v>182</v>
      </c>
    </row>
    <row r="279" spans="1:27" ht="90" customHeight="1">
      <c r="A279" s="196"/>
      <c r="B279" s="261" t="s">
        <v>858</v>
      </c>
      <c r="C279" s="248" t="s">
        <v>859</v>
      </c>
      <c r="D279" s="248" t="s">
        <v>860</v>
      </c>
      <c r="E279" s="260" t="s">
        <v>861</v>
      </c>
      <c r="F279" s="248" t="s">
        <v>862</v>
      </c>
      <c r="G279" s="260" t="s">
        <v>143</v>
      </c>
      <c r="H279" s="202" t="s">
        <v>175</v>
      </c>
      <c r="I279" s="202" t="s">
        <v>1003</v>
      </c>
      <c r="J279" s="203" t="s">
        <v>305</v>
      </c>
      <c r="K279" s="203" t="s">
        <v>177</v>
      </c>
      <c r="L279" s="203" t="s">
        <v>178</v>
      </c>
      <c r="M279" s="203" t="s">
        <v>179</v>
      </c>
      <c r="N279" s="186">
        <v>2</v>
      </c>
      <c r="O279" s="186">
        <v>3</v>
      </c>
      <c r="P279" s="181">
        <f t="shared" si="38"/>
        <v>6</v>
      </c>
      <c r="Q279" s="182" t="str">
        <f t="shared" si="35"/>
        <v>Medio</v>
      </c>
      <c r="R279" s="183">
        <v>25</v>
      </c>
      <c r="S279" s="181">
        <f t="shared" si="36"/>
        <v>150</v>
      </c>
      <c r="T279" s="181" t="str">
        <f t="shared" si="37"/>
        <v>II</v>
      </c>
      <c r="U279" s="184" t="str">
        <f t="shared" si="34"/>
        <v>NO ACEPTABLE O ACEPTABLE CON CONTROL ESPECIFICO</v>
      </c>
      <c r="V279" s="183">
        <v>2</v>
      </c>
      <c r="W279" s="202" t="s">
        <v>1159</v>
      </c>
      <c r="X279" s="202" t="s">
        <v>169</v>
      </c>
      <c r="Y279" s="202" t="s">
        <v>146</v>
      </c>
      <c r="Z279" s="202" t="s">
        <v>165</v>
      </c>
      <c r="AA279" s="202" t="s">
        <v>170</v>
      </c>
    </row>
    <row r="280" spans="1:27" ht="90" customHeight="1">
      <c r="A280" s="196"/>
      <c r="B280" s="261"/>
      <c r="C280" s="248"/>
      <c r="D280" s="248"/>
      <c r="E280" s="260"/>
      <c r="F280" s="248"/>
      <c r="G280" s="260"/>
      <c r="H280" s="202" t="s">
        <v>420</v>
      </c>
      <c r="I280" s="202" t="s">
        <v>1001</v>
      </c>
      <c r="J280" s="203" t="s">
        <v>1076</v>
      </c>
      <c r="K280" s="202" t="s">
        <v>146</v>
      </c>
      <c r="L280" s="202" t="s">
        <v>146</v>
      </c>
      <c r="M280" s="203" t="s">
        <v>187</v>
      </c>
      <c r="N280" s="180">
        <v>2</v>
      </c>
      <c r="O280" s="180">
        <v>2</v>
      </c>
      <c r="P280" s="181">
        <f t="shared" si="38"/>
        <v>4</v>
      </c>
      <c r="Q280" s="182" t="str">
        <f t="shared" si="35"/>
        <v>Bajo</v>
      </c>
      <c r="R280" s="183">
        <v>10</v>
      </c>
      <c r="S280" s="181">
        <f t="shared" si="36"/>
        <v>40</v>
      </c>
      <c r="T280" s="181" t="str">
        <f t="shared" si="37"/>
        <v>III</v>
      </c>
      <c r="U280" s="184" t="str">
        <f>IF(T280="I","NO ACEPTABLE",IF(T280="II","NO ACEPTABLE O ACEPTABLE CON CONTROL ESPECIFICO",IF(T280="III","ACEPTABLE, MEJORAR EL CONTROL EXISTENTE",IF(T280="IV","ACEPTABLE, NO INTEVENIR"," "))))</f>
        <v>ACEPTABLE, MEJORAR EL CONTROL EXISTENTE</v>
      </c>
      <c r="V280" s="183">
        <v>2</v>
      </c>
      <c r="W280" s="202" t="s">
        <v>450</v>
      </c>
      <c r="X280" s="202" t="s">
        <v>146</v>
      </c>
      <c r="Y280" s="202" t="s">
        <v>146</v>
      </c>
      <c r="Z280" s="202" t="s">
        <v>165</v>
      </c>
      <c r="AA280" s="202" t="s">
        <v>182</v>
      </c>
    </row>
    <row r="281" spans="1:27" ht="90" customHeight="1">
      <c r="A281" s="196"/>
      <c r="B281" s="261"/>
      <c r="C281" s="248"/>
      <c r="D281" s="248"/>
      <c r="E281" s="260"/>
      <c r="F281" s="248"/>
      <c r="G281" s="260"/>
      <c r="H281" s="202" t="s">
        <v>369</v>
      </c>
      <c r="I281" s="202" t="s">
        <v>1003</v>
      </c>
      <c r="J281" s="203" t="s">
        <v>302</v>
      </c>
      <c r="K281" s="203" t="s">
        <v>177</v>
      </c>
      <c r="L281" s="203" t="s">
        <v>178</v>
      </c>
      <c r="M281" s="203" t="s">
        <v>179</v>
      </c>
      <c r="N281" s="180">
        <v>2</v>
      </c>
      <c r="O281" s="180">
        <v>2</v>
      </c>
      <c r="P281" s="181">
        <f t="shared" si="38"/>
        <v>4</v>
      </c>
      <c r="Q281" s="182" t="str">
        <f t="shared" si="35"/>
        <v>Bajo</v>
      </c>
      <c r="R281" s="183">
        <v>10</v>
      </c>
      <c r="S281" s="181">
        <f t="shared" si="36"/>
        <v>40</v>
      </c>
      <c r="T281" s="181" t="str">
        <f t="shared" si="37"/>
        <v>III</v>
      </c>
      <c r="U281" s="184" t="str">
        <f>IF(T281="I","NO ACEPTABLE",IF(T281="II","NO ACEPTABLE O ACEPTABLE CON CONTROL ESPECIFICO",IF(T281="III","ACEPTABLE, MEJORAR EL CONTROL EXISTENTE",IF(T281="IV","ACEPTABLE, NO INTEVENIR"," "))))</f>
        <v>ACEPTABLE, MEJORAR EL CONTROL EXISTENTE</v>
      </c>
      <c r="V281" s="183">
        <v>4</v>
      </c>
      <c r="W281" s="202" t="s">
        <v>189</v>
      </c>
      <c r="X281" s="202" t="s">
        <v>146</v>
      </c>
      <c r="Y281" s="202" t="s">
        <v>146</v>
      </c>
      <c r="Z281" s="202" t="s">
        <v>192</v>
      </c>
      <c r="AA281" s="202" t="s">
        <v>193</v>
      </c>
    </row>
    <row r="282" spans="1:27" ht="90" customHeight="1">
      <c r="A282" s="196"/>
      <c r="B282" s="261"/>
      <c r="C282" s="248"/>
      <c r="D282" s="248"/>
      <c r="E282" s="260"/>
      <c r="F282" s="248"/>
      <c r="G282" s="260"/>
      <c r="H282" s="202" t="s">
        <v>188</v>
      </c>
      <c r="I282" s="202" t="s">
        <v>1005</v>
      </c>
      <c r="J282" s="203" t="s">
        <v>189</v>
      </c>
      <c r="K282" s="202" t="s">
        <v>146</v>
      </c>
      <c r="L282" s="202" t="s">
        <v>146</v>
      </c>
      <c r="M282" s="203" t="s">
        <v>190</v>
      </c>
      <c r="N282" s="186">
        <v>2</v>
      </c>
      <c r="O282" s="186">
        <v>3</v>
      </c>
      <c r="P282" s="181">
        <f t="shared" si="38"/>
        <v>6</v>
      </c>
      <c r="Q282" s="182" t="str">
        <f t="shared" si="35"/>
        <v>Medio</v>
      </c>
      <c r="R282" s="183">
        <v>25</v>
      </c>
      <c r="S282" s="181">
        <f t="shared" si="36"/>
        <v>150</v>
      </c>
      <c r="T282" s="181" t="str">
        <f t="shared" si="37"/>
        <v>II</v>
      </c>
      <c r="U282" s="184" t="str">
        <f t="shared" si="34"/>
        <v>NO ACEPTABLE O ACEPTABLE CON CONTROL ESPECIFICO</v>
      </c>
      <c r="V282" s="183">
        <v>2</v>
      </c>
      <c r="W282" s="202" t="s">
        <v>1077</v>
      </c>
      <c r="X282" s="202" t="s">
        <v>146</v>
      </c>
      <c r="Y282" s="202" t="s">
        <v>149</v>
      </c>
      <c r="Z282" s="202" t="s">
        <v>146</v>
      </c>
      <c r="AA282" s="202" t="s">
        <v>150</v>
      </c>
    </row>
    <row r="283" spans="1:27" ht="90" customHeight="1">
      <c r="A283" s="196"/>
      <c r="B283" s="261"/>
      <c r="C283" s="248" t="s">
        <v>863</v>
      </c>
      <c r="D283" s="248" t="s">
        <v>864</v>
      </c>
      <c r="E283" s="260" t="s">
        <v>865</v>
      </c>
      <c r="F283" s="248" t="s">
        <v>866</v>
      </c>
      <c r="G283" s="260" t="s">
        <v>143</v>
      </c>
      <c r="H283" s="202" t="s">
        <v>183</v>
      </c>
      <c r="I283" s="202" t="s">
        <v>460</v>
      </c>
      <c r="J283" s="203" t="s">
        <v>1077</v>
      </c>
      <c r="K283" s="202" t="s">
        <v>146</v>
      </c>
      <c r="L283" s="203" t="s">
        <v>147</v>
      </c>
      <c r="M283" s="203" t="s">
        <v>254</v>
      </c>
      <c r="N283" s="180">
        <v>2</v>
      </c>
      <c r="O283" s="180">
        <v>2</v>
      </c>
      <c r="P283" s="181">
        <f t="shared" si="38"/>
        <v>4</v>
      </c>
      <c r="Q283" s="182" t="str">
        <f t="shared" si="35"/>
        <v>Bajo</v>
      </c>
      <c r="R283" s="183">
        <v>10</v>
      </c>
      <c r="S283" s="181">
        <f t="shared" si="36"/>
        <v>40</v>
      </c>
      <c r="T283" s="181" t="str">
        <f t="shared" si="37"/>
        <v>III</v>
      </c>
      <c r="U283" s="184" t="str">
        <f>IF(T283="I","NO ACEPTABLE",IF(T283="II","NO ACEPTABLE O ACEPTABLE CON CONTROL ESPECIFICO",IF(T283="III","ACEPTABLE, MEJORAR EL CONTROL EXISTENTE",IF(T283="IV","ACEPTABLE, NO INTEVENIR"," "))))</f>
        <v>ACEPTABLE, MEJORAR EL CONTROL EXISTENTE</v>
      </c>
      <c r="V283" s="183">
        <v>2</v>
      </c>
      <c r="W283" s="202" t="s">
        <v>450</v>
      </c>
      <c r="X283" s="202" t="s">
        <v>146</v>
      </c>
      <c r="Y283" s="202" t="s">
        <v>146</v>
      </c>
      <c r="Z283" s="202" t="s">
        <v>165</v>
      </c>
      <c r="AA283" s="202" t="s">
        <v>182</v>
      </c>
    </row>
    <row r="284" spans="1:27" ht="90" customHeight="1">
      <c r="A284" s="196"/>
      <c r="B284" s="261"/>
      <c r="C284" s="248"/>
      <c r="D284" s="248"/>
      <c r="E284" s="260"/>
      <c r="F284" s="248"/>
      <c r="G284" s="260"/>
      <c r="H284" s="202" t="s">
        <v>369</v>
      </c>
      <c r="I284" s="202" t="s">
        <v>1003</v>
      </c>
      <c r="J284" s="203" t="s">
        <v>302</v>
      </c>
      <c r="K284" s="203" t="s">
        <v>177</v>
      </c>
      <c r="L284" s="203" t="s">
        <v>178</v>
      </c>
      <c r="M284" s="203" t="s">
        <v>179</v>
      </c>
      <c r="N284" s="186">
        <v>2</v>
      </c>
      <c r="O284" s="186">
        <v>3</v>
      </c>
      <c r="P284" s="181">
        <f t="shared" si="38"/>
        <v>6</v>
      </c>
      <c r="Q284" s="182" t="str">
        <f t="shared" si="35"/>
        <v>Medio</v>
      </c>
      <c r="R284" s="183">
        <v>25</v>
      </c>
      <c r="S284" s="181">
        <f t="shared" si="36"/>
        <v>150</v>
      </c>
      <c r="T284" s="181" t="str">
        <f t="shared" si="37"/>
        <v>II</v>
      </c>
      <c r="U284" s="184" t="str">
        <f t="shared" si="34"/>
        <v>NO ACEPTABLE O ACEPTABLE CON CONTROL ESPECIFICO</v>
      </c>
      <c r="V284" s="183">
        <v>2</v>
      </c>
      <c r="W284" s="202" t="s">
        <v>1077</v>
      </c>
      <c r="X284" s="202" t="s">
        <v>146</v>
      </c>
      <c r="Y284" s="202" t="s">
        <v>149</v>
      </c>
      <c r="Z284" s="202" t="s">
        <v>146</v>
      </c>
      <c r="AA284" s="202" t="s">
        <v>150</v>
      </c>
    </row>
    <row r="285" spans="1:27" ht="90" customHeight="1">
      <c r="A285" s="196"/>
      <c r="B285" s="261"/>
      <c r="C285" s="261" t="s">
        <v>867</v>
      </c>
      <c r="D285" s="261" t="s">
        <v>868</v>
      </c>
      <c r="E285" s="260" t="s">
        <v>869</v>
      </c>
      <c r="F285" s="260" t="s">
        <v>870</v>
      </c>
      <c r="G285" s="260" t="s">
        <v>143</v>
      </c>
      <c r="H285" s="202" t="s">
        <v>183</v>
      </c>
      <c r="I285" s="202" t="s">
        <v>460</v>
      </c>
      <c r="J285" s="203" t="s">
        <v>1077</v>
      </c>
      <c r="K285" s="202" t="s">
        <v>146</v>
      </c>
      <c r="L285" s="203" t="s">
        <v>147</v>
      </c>
      <c r="M285" s="203" t="s">
        <v>254</v>
      </c>
      <c r="N285" s="180">
        <v>2</v>
      </c>
      <c r="O285" s="180">
        <v>2</v>
      </c>
      <c r="P285" s="181">
        <f t="shared" si="38"/>
        <v>4</v>
      </c>
      <c r="Q285" s="182" t="str">
        <f t="shared" si="35"/>
        <v>Bajo</v>
      </c>
      <c r="R285" s="183">
        <v>10</v>
      </c>
      <c r="S285" s="181">
        <f t="shared" si="36"/>
        <v>40</v>
      </c>
      <c r="T285" s="181" t="str">
        <f t="shared" si="37"/>
        <v>III</v>
      </c>
      <c r="U285" s="184" t="str">
        <f>IF(T285="I","NO ACEPTABLE",IF(T285="II","NO ACEPTABLE O ACEPTABLE CON CONTROL ESPECIFICO",IF(T285="III","ACEPTABLE, MEJORAR EL CONTROL EXISTENTE",IF(T285="IV","ACEPTABLE, NO INTEVENIR"," "))))</f>
        <v>ACEPTABLE, MEJORAR EL CONTROL EXISTENTE</v>
      </c>
      <c r="V285" s="183">
        <v>35</v>
      </c>
      <c r="W285" s="202" t="s">
        <v>189</v>
      </c>
      <c r="X285" s="202" t="s">
        <v>146</v>
      </c>
      <c r="Y285" s="202" t="s">
        <v>146</v>
      </c>
      <c r="Z285" s="202" t="s">
        <v>192</v>
      </c>
      <c r="AA285" s="202" t="s">
        <v>193</v>
      </c>
    </row>
    <row r="286" spans="1:27" ht="90" customHeight="1">
      <c r="A286" s="196"/>
      <c r="B286" s="261"/>
      <c r="C286" s="261"/>
      <c r="D286" s="261"/>
      <c r="E286" s="260"/>
      <c r="F286" s="260"/>
      <c r="G286" s="260"/>
      <c r="H286" s="202" t="s">
        <v>188</v>
      </c>
      <c r="I286" s="202" t="s">
        <v>1005</v>
      </c>
      <c r="J286" s="203" t="s">
        <v>189</v>
      </c>
      <c r="K286" s="202" t="s">
        <v>146</v>
      </c>
      <c r="L286" s="202" t="s">
        <v>146</v>
      </c>
      <c r="M286" s="203" t="s">
        <v>190</v>
      </c>
      <c r="N286" s="180">
        <v>6</v>
      </c>
      <c r="O286" s="180">
        <v>3</v>
      </c>
      <c r="P286" s="181">
        <f t="shared" si="38"/>
        <v>18</v>
      </c>
      <c r="Q286" s="182" t="str">
        <f t="shared" si="35"/>
        <v>Alto</v>
      </c>
      <c r="R286" s="183">
        <v>25</v>
      </c>
      <c r="S286" s="181">
        <f t="shared" si="36"/>
        <v>450</v>
      </c>
      <c r="T286" s="181" t="str">
        <f t="shared" si="37"/>
        <v>II</v>
      </c>
      <c r="U286" s="184" t="str">
        <f t="shared" si="34"/>
        <v>NO ACEPTABLE O ACEPTABLE CON CONTROL ESPECIFICO</v>
      </c>
      <c r="V286" s="183">
        <v>20</v>
      </c>
      <c r="W286" s="202" t="s">
        <v>241</v>
      </c>
      <c r="X286" s="202" t="s">
        <v>146</v>
      </c>
      <c r="Y286" s="202" t="s">
        <v>146</v>
      </c>
      <c r="Z286" s="202" t="s">
        <v>198</v>
      </c>
      <c r="AA286" s="202" t="s">
        <v>1152</v>
      </c>
    </row>
    <row r="287" spans="1:27" ht="90" customHeight="1">
      <c r="A287" s="196"/>
      <c r="B287" s="261"/>
      <c r="C287" s="261"/>
      <c r="D287" s="261"/>
      <c r="E287" s="260"/>
      <c r="F287" s="260"/>
      <c r="G287" s="260"/>
      <c r="H287" s="202" t="s">
        <v>194</v>
      </c>
      <c r="I287" s="202" t="s">
        <v>1006</v>
      </c>
      <c r="J287" s="203" t="s">
        <v>200</v>
      </c>
      <c r="K287" s="203" t="s">
        <v>146</v>
      </c>
      <c r="L287" s="203" t="s">
        <v>196</v>
      </c>
      <c r="M287" s="203" t="s">
        <v>197</v>
      </c>
      <c r="N287" s="183">
        <v>2</v>
      </c>
      <c r="O287" s="183">
        <v>2</v>
      </c>
      <c r="P287" s="181">
        <f t="shared" si="38"/>
        <v>4</v>
      </c>
      <c r="Q287" s="182" t="str">
        <f t="shared" si="35"/>
        <v>Bajo</v>
      </c>
      <c r="R287" s="183">
        <v>25</v>
      </c>
      <c r="S287" s="181">
        <f t="shared" si="36"/>
        <v>100</v>
      </c>
      <c r="T287" s="181" t="str">
        <f t="shared" si="37"/>
        <v>III</v>
      </c>
      <c r="U287" s="232" t="str">
        <f t="shared" si="34"/>
        <v>ACEPTABLE, MEJORAL EL CONTROL EXISTENTE</v>
      </c>
      <c r="V287" s="183">
        <v>35</v>
      </c>
      <c r="W287" s="202" t="s">
        <v>172</v>
      </c>
      <c r="X287" s="202" t="s">
        <v>146</v>
      </c>
      <c r="Y287" s="202" t="s">
        <v>410</v>
      </c>
      <c r="Z287" s="202" t="s">
        <v>454</v>
      </c>
      <c r="AA287" s="233" t="s">
        <v>1320</v>
      </c>
    </row>
    <row r="288" spans="1:27" ht="90" customHeight="1">
      <c r="A288" s="196"/>
      <c r="B288" s="261"/>
      <c r="C288" s="261"/>
      <c r="D288" s="261"/>
      <c r="E288" s="260"/>
      <c r="F288" s="260"/>
      <c r="G288" s="260"/>
      <c r="H288" s="202" t="s">
        <v>171</v>
      </c>
      <c r="I288" s="202" t="s">
        <v>1030</v>
      </c>
      <c r="J288" s="203" t="s">
        <v>172</v>
      </c>
      <c r="K288" s="203" t="s">
        <v>146</v>
      </c>
      <c r="L288" s="203" t="s">
        <v>146</v>
      </c>
      <c r="M288" s="203" t="s">
        <v>173</v>
      </c>
      <c r="N288" s="180">
        <v>2</v>
      </c>
      <c r="O288" s="180">
        <v>3</v>
      </c>
      <c r="P288" s="181">
        <f t="shared" si="38"/>
        <v>6</v>
      </c>
      <c r="Q288" s="182" t="str">
        <f t="shared" si="35"/>
        <v>Medio</v>
      </c>
      <c r="R288" s="183">
        <v>25</v>
      </c>
      <c r="S288" s="181">
        <f t="shared" si="36"/>
        <v>150</v>
      </c>
      <c r="T288" s="181" t="str">
        <f t="shared" si="37"/>
        <v>II</v>
      </c>
      <c r="U288" s="184" t="str">
        <f t="shared" si="34"/>
        <v>NO ACEPTABLE O ACEPTABLE CON CONTROL ESPECIFICO</v>
      </c>
      <c r="V288" s="183">
        <v>35</v>
      </c>
      <c r="W288" s="202" t="s">
        <v>999</v>
      </c>
      <c r="X288" s="202" t="s">
        <v>146</v>
      </c>
      <c r="Y288" s="202" t="s">
        <v>146</v>
      </c>
      <c r="Z288" s="202" t="s">
        <v>146</v>
      </c>
      <c r="AA288" s="202" t="s">
        <v>1209</v>
      </c>
    </row>
    <row r="289" spans="1:27" ht="90" customHeight="1">
      <c r="A289" s="196"/>
      <c r="B289" s="261"/>
      <c r="C289" s="261"/>
      <c r="D289" s="261"/>
      <c r="E289" s="260"/>
      <c r="F289" s="260"/>
      <c r="G289" s="260"/>
      <c r="H289" s="202" t="s">
        <v>201</v>
      </c>
      <c r="I289" s="202" t="s">
        <v>998</v>
      </c>
      <c r="J289" s="203" t="s">
        <v>999</v>
      </c>
      <c r="K289" s="203" t="s">
        <v>156</v>
      </c>
      <c r="L289" s="203" t="s">
        <v>286</v>
      </c>
      <c r="M289" s="203" t="s">
        <v>158</v>
      </c>
      <c r="N289" s="186">
        <v>2</v>
      </c>
      <c r="O289" s="186">
        <v>3</v>
      </c>
      <c r="P289" s="181">
        <f t="shared" si="38"/>
        <v>6</v>
      </c>
      <c r="Q289" s="182" t="str">
        <f t="shared" si="35"/>
        <v>Medio</v>
      </c>
      <c r="R289" s="183">
        <v>25</v>
      </c>
      <c r="S289" s="181">
        <f t="shared" si="36"/>
        <v>150</v>
      </c>
      <c r="T289" s="181" t="str">
        <f t="shared" si="37"/>
        <v>II</v>
      </c>
      <c r="U289" s="184" t="str">
        <f t="shared" si="34"/>
        <v>NO ACEPTABLE O ACEPTABLE CON CONTROL ESPECIFICO</v>
      </c>
      <c r="V289" s="183">
        <v>15</v>
      </c>
      <c r="W289" s="202" t="s">
        <v>1077</v>
      </c>
      <c r="X289" s="202" t="s">
        <v>146</v>
      </c>
      <c r="Y289" s="202" t="s">
        <v>149</v>
      </c>
      <c r="Z289" s="202" t="s">
        <v>146</v>
      </c>
      <c r="AA289" s="202" t="s">
        <v>150</v>
      </c>
    </row>
    <row r="290" spans="1:27" ht="90" customHeight="1">
      <c r="A290" s="196"/>
      <c r="B290" s="261"/>
      <c r="C290" s="261"/>
      <c r="D290" s="261"/>
      <c r="E290" s="260"/>
      <c r="F290" s="260"/>
      <c r="G290" s="260"/>
      <c r="H290" s="202" t="s">
        <v>204</v>
      </c>
      <c r="I290" s="202" t="s">
        <v>460</v>
      </c>
      <c r="J290" s="203" t="s">
        <v>145</v>
      </c>
      <c r="K290" s="202" t="s">
        <v>146</v>
      </c>
      <c r="L290" s="203" t="s">
        <v>147</v>
      </c>
      <c r="M290" s="203" t="s">
        <v>254</v>
      </c>
      <c r="N290" s="186">
        <v>2</v>
      </c>
      <c r="O290" s="186">
        <v>3</v>
      </c>
      <c r="P290" s="181">
        <f t="shared" si="38"/>
        <v>6</v>
      </c>
      <c r="Q290" s="182" t="str">
        <f t="shared" si="35"/>
        <v>Medio</v>
      </c>
      <c r="R290" s="183">
        <v>25</v>
      </c>
      <c r="S290" s="181">
        <f t="shared" si="36"/>
        <v>150</v>
      </c>
      <c r="T290" s="181" t="str">
        <f t="shared" si="37"/>
        <v>II</v>
      </c>
      <c r="U290" s="184" t="str">
        <f t="shared" si="34"/>
        <v>NO ACEPTABLE O ACEPTABLE CON CONTROL ESPECIFICO</v>
      </c>
      <c r="V290" s="183">
        <v>15</v>
      </c>
      <c r="W290" s="202" t="s">
        <v>1077</v>
      </c>
      <c r="X290" s="202" t="s">
        <v>169</v>
      </c>
      <c r="Y290" s="202" t="s">
        <v>421</v>
      </c>
      <c r="Z290" s="202" t="s">
        <v>146</v>
      </c>
      <c r="AA290" s="202" t="s">
        <v>150</v>
      </c>
    </row>
    <row r="291" spans="1:27" ht="90" customHeight="1">
      <c r="A291" s="196"/>
      <c r="B291" s="261"/>
      <c r="C291" s="261"/>
      <c r="D291" s="261"/>
      <c r="E291" s="260"/>
      <c r="F291" s="260"/>
      <c r="G291" s="260"/>
      <c r="H291" s="202" t="s">
        <v>167</v>
      </c>
      <c r="I291" s="202" t="s">
        <v>1001</v>
      </c>
      <c r="J291" s="203" t="s">
        <v>1077</v>
      </c>
      <c r="K291" s="202" t="s">
        <v>146</v>
      </c>
      <c r="L291" s="202" t="s">
        <v>146</v>
      </c>
      <c r="M291" s="203" t="s">
        <v>187</v>
      </c>
      <c r="N291" s="180">
        <v>2</v>
      </c>
      <c r="O291" s="180">
        <v>2</v>
      </c>
      <c r="P291" s="181">
        <f t="shared" si="38"/>
        <v>4</v>
      </c>
      <c r="Q291" s="182" t="str">
        <f t="shared" si="35"/>
        <v>Bajo</v>
      </c>
      <c r="R291" s="183">
        <v>10</v>
      </c>
      <c r="S291" s="181">
        <f t="shared" si="36"/>
        <v>40</v>
      </c>
      <c r="T291" s="181" t="str">
        <f t="shared" si="37"/>
        <v>III</v>
      </c>
      <c r="U291" s="184" t="str">
        <f>IF(T291="I","NO ACEPTABLE",IF(T291="II","NO ACEPTABLE O ACEPTABLE CON CONTROL ESPECIFICO",IF(T291="III","ACEPTABLE, MEJORAR EL CONTROL EXISTENTE",IF(T291="IV","ACEPTABLE, NO INTEVENIR"," "))))</f>
        <v>ACEPTABLE, MEJORAR EL CONTROL EXISTENTE</v>
      </c>
      <c r="V291" s="183">
        <v>30</v>
      </c>
      <c r="W291" s="202" t="s">
        <v>450</v>
      </c>
      <c r="X291" s="202" t="s">
        <v>146</v>
      </c>
      <c r="Y291" s="202" t="s">
        <v>146</v>
      </c>
      <c r="Z291" s="202" t="s">
        <v>165</v>
      </c>
      <c r="AA291" s="202" t="s">
        <v>182</v>
      </c>
    </row>
    <row r="292" spans="1:27" ht="90" customHeight="1">
      <c r="A292" s="196"/>
      <c r="B292" s="261"/>
      <c r="C292" s="261"/>
      <c r="D292" s="261"/>
      <c r="E292" s="260"/>
      <c r="F292" s="260"/>
      <c r="G292" s="260"/>
      <c r="H292" s="202" t="s">
        <v>175</v>
      </c>
      <c r="I292" s="202" t="s">
        <v>1003</v>
      </c>
      <c r="J292" s="203" t="s">
        <v>305</v>
      </c>
      <c r="K292" s="203" t="s">
        <v>177</v>
      </c>
      <c r="L292" s="203" t="s">
        <v>178</v>
      </c>
      <c r="M292" s="203" t="s">
        <v>179</v>
      </c>
      <c r="N292" s="183">
        <v>2</v>
      </c>
      <c r="O292" s="183">
        <v>2</v>
      </c>
      <c r="P292" s="181">
        <f t="shared" si="38"/>
        <v>4</v>
      </c>
      <c r="Q292" s="182" t="str">
        <f t="shared" si="35"/>
        <v>Bajo</v>
      </c>
      <c r="R292" s="183">
        <v>10</v>
      </c>
      <c r="S292" s="181">
        <f t="shared" si="36"/>
        <v>40</v>
      </c>
      <c r="T292" s="181" t="str">
        <f t="shared" si="37"/>
        <v>III</v>
      </c>
      <c r="U292" s="184" t="str">
        <f>IF(T292="I","NO ACEPTABLE",IF(T292="II","NO ACEPTABLE O ACEPTABLE CON CONTROL ESPECIFICO",IF(T292="III","ACEPTABLE, MEJORAR EL CONTROL EXISTENTE",IF(T292="IV","ACEPTABLE, NO INTEVENIR"," "))))</f>
        <v>ACEPTABLE, MEJORAR EL CONTROL EXISTENTE</v>
      </c>
      <c r="V292" s="183">
        <v>35</v>
      </c>
      <c r="W292" s="202" t="s">
        <v>189</v>
      </c>
      <c r="X292" s="202" t="s">
        <v>146</v>
      </c>
      <c r="Y292" s="202" t="s">
        <v>146</v>
      </c>
      <c r="Z292" s="202" t="s">
        <v>192</v>
      </c>
      <c r="AA292" s="202" t="s">
        <v>193</v>
      </c>
    </row>
    <row r="293" spans="1:27" ht="90" customHeight="1">
      <c r="A293" s="196"/>
      <c r="B293" s="261"/>
      <c r="C293" s="261"/>
      <c r="D293" s="261"/>
      <c r="E293" s="260"/>
      <c r="F293" s="260"/>
      <c r="G293" s="260"/>
      <c r="H293" s="202" t="s">
        <v>1081</v>
      </c>
      <c r="I293" s="202" t="s">
        <v>1082</v>
      </c>
      <c r="J293" s="203" t="s">
        <v>422</v>
      </c>
      <c r="K293" s="203" t="s">
        <v>146</v>
      </c>
      <c r="L293" s="202" t="s">
        <v>455</v>
      </c>
      <c r="M293" s="202" t="s">
        <v>456</v>
      </c>
      <c r="N293" s="186">
        <v>2</v>
      </c>
      <c r="O293" s="186">
        <v>3</v>
      </c>
      <c r="P293" s="181">
        <f t="shared" si="38"/>
        <v>6</v>
      </c>
      <c r="Q293" s="182" t="str">
        <f t="shared" si="35"/>
        <v>Medio</v>
      </c>
      <c r="R293" s="183">
        <v>25</v>
      </c>
      <c r="S293" s="181">
        <f t="shared" si="36"/>
        <v>150</v>
      </c>
      <c r="T293" s="181" t="str">
        <f t="shared" si="37"/>
        <v>II</v>
      </c>
      <c r="U293" s="184" t="str">
        <f t="shared" si="34"/>
        <v>NO ACEPTABLE O ACEPTABLE CON CONTROL ESPECIFICO</v>
      </c>
      <c r="V293" s="183">
        <v>15</v>
      </c>
      <c r="W293" s="202" t="s">
        <v>1077</v>
      </c>
      <c r="X293" s="202" t="s">
        <v>146</v>
      </c>
      <c r="Y293" s="202" t="s">
        <v>149</v>
      </c>
      <c r="Z293" s="202" t="s">
        <v>146</v>
      </c>
      <c r="AA293" s="202" t="s">
        <v>150</v>
      </c>
    </row>
    <row r="294" spans="1:27" ht="90" customHeight="1">
      <c r="A294" s="196"/>
      <c r="B294" s="261"/>
      <c r="C294" s="261" t="s">
        <v>819</v>
      </c>
      <c r="D294" s="261" t="s">
        <v>871</v>
      </c>
      <c r="E294" s="260" t="s">
        <v>872</v>
      </c>
      <c r="F294" s="261" t="s">
        <v>873</v>
      </c>
      <c r="G294" s="260" t="s">
        <v>143</v>
      </c>
      <c r="H294" s="202" t="s">
        <v>210</v>
      </c>
      <c r="I294" s="202" t="s">
        <v>460</v>
      </c>
      <c r="J294" s="203" t="s">
        <v>1077</v>
      </c>
      <c r="K294" s="202" t="s">
        <v>146</v>
      </c>
      <c r="L294" s="203" t="s">
        <v>147</v>
      </c>
      <c r="M294" s="203" t="s">
        <v>254</v>
      </c>
      <c r="N294" s="180">
        <v>2</v>
      </c>
      <c r="O294" s="180">
        <v>2</v>
      </c>
      <c r="P294" s="181">
        <f t="shared" si="38"/>
        <v>4</v>
      </c>
      <c r="Q294" s="182" t="str">
        <f t="shared" si="35"/>
        <v>Bajo</v>
      </c>
      <c r="R294" s="183">
        <v>10</v>
      </c>
      <c r="S294" s="181">
        <f t="shared" si="36"/>
        <v>40</v>
      </c>
      <c r="T294" s="181" t="str">
        <f t="shared" si="37"/>
        <v>III</v>
      </c>
      <c r="U294" s="184" t="str">
        <f>IF(T294="I","NO ACEPTABLE",IF(T294="II","NO ACEPTABLE O ACEPTABLE CON CONTROL ESPECIFICO",IF(T294="III","ACEPTABLE, MEJORAR EL CONTROL EXISTENTE",IF(T294="IV","ACEPTABLE, NO INTEVENIR"," "))))</f>
        <v>ACEPTABLE, MEJORAR EL CONTROL EXISTENTE</v>
      </c>
      <c r="V294" s="183">
        <v>4</v>
      </c>
      <c r="W294" s="202" t="s">
        <v>450</v>
      </c>
      <c r="X294" s="202" t="s">
        <v>146</v>
      </c>
      <c r="Y294" s="202" t="s">
        <v>146</v>
      </c>
      <c r="Z294" s="202" t="s">
        <v>165</v>
      </c>
      <c r="AA294" s="202" t="s">
        <v>182</v>
      </c>
    </row>
    <row r="295" spans="1:27" ht="90" customHeight="1">
      <c r="A295" s="196"/>
      <c r="B295" s="261"/>
      <c r="C295" s="261"/>
      <c r="D295" s="261"/>
      <c r="E295" s="260"/>
      <c r="F295" s="261"/>
      <c r="G295" s="260"/>
      <c r="H295" s="202" t="s">
        <v>369</v>
      </c>
      <c r="I295" s="202" t="s">
        <v>1003</v>
      </c>
      <c r="J295" s="203" t="s">
        <v>302</v>
      </c>
      <c r="K295" s="203" t="s">
        <v>177</v>
      </c>
      <c r="L295" s="203" t="s">
        <v>178</v>
      </c>
      <c r="M295" s="203" t="s">
        <v>179</v>
      </c>
      <c r="N295" s="180">
        <v>2</v>
      </c>
      <c r="O295" s="180">
        <v>3</v>
      </c>
      <c r="P295" s="181">
        <f t="shared" si="38"/>
        <v>6</v>
      </c>
      <c r="Q295" s="182" t="str">
        <f t="shared" si="35"/>
        <v>Medio</v>
      </c>
      <c r="R295" s="183">
        <v>25</v>
      </c>
      <c r="S295" s="181">
        <f t="shared" si="36"/>
        <v>150</v>
      </c>
      <c r="T295" s="181" t="str">
        <f t="shared" si="37"/>
        <v>II</v>
      </c>
      <c r="U295" s="184" t="str">
        <f t="shared" ref="U295:U356" si="43">IF(T295="I","NO ACEPTABLE",IF(T295="II","NO ACEPTABLE O ACEPTABLE CON CONTROL ESPECIFICO",IF(T295="III","ACEPTABLE, MEJORAL EL CONTROL EXISTENTE",IF(T295="IV","ACEPTABLE, NO INTEVENIR"," "))))</f>
        <v>NO ACEPTABLE O ACEPTABLE CON CONTROL ESPECIFICO</v>
      </c>
      <c r="V295" s="183">
        <v>4</v>
      </c>
      <c r="W295" s="202" t="s">
        <v>999</v>
      </c>
      <c r="X295" s="202" t="s">
        <v>146</v>
      </c>
      <c r="Y295" s="202" t="s">
        <v>146</v>
      </c>
      <c r="Z295" s="202" t="s">
        <v>146</v>
      </c>
      <c r="AA295" s="202" t="s">
        <v>1209</v>
      </c>
    </row>
    <row r="296" spans="1:27" ht="90" customHeight="1">
      <c r="A296" s="196"/>
      <c r="B296" s="261"/>
      <c r="C296" s="261"/>
      <c r="D296" s="261"/>
      <c r="E296" s="260"/>
      <c r="F296" s="261"/>
      <c r="G296" s="260"/>
      <c r="H296" s="202" t="s">
        <v>370</v>
      </c>
      <c r="I296" s="202" t="s">
        <v>998</v>
      </c>
      <c r="J296" s="203" t="s">
        <v>999</v>
      </c>
      <c r="K296" s="203" t="s">
        <v>156</v>
      </c>
      <c r="L296" s="203" t="s">
        <v>286</v>
      </c>
      <c r="M296" s="203" t="s">
        <v>158</v>
      </c>
      <c r="N296" s="183">
        <v>2</v>
      </c>
      <c r="O296" s="183">
        <v>2</v>
      </c>
      <c r="P296" s="181">
        <f t="shared" si="38"/>
        <v>4</v>
      </c>
      <c r="Q296" s="182" t="str">
        <f t="shared" si="35"/>
        <v>Bajo</v>
      </c>
      <c r="R296" s="183">
        <v>25</v>
      </c>
      <c r="S296" s="181">
        <f t="shared" si="36"/>
        <v>100</v>
      </c>
      <c r="T296" s="181" t="str">
        <f t="shared" si="37"/>
        <v>III</v>
      </c>
      <c r="U296" s="232" t="str">
        <f t="shared" si="43"/>
        <v>ACEPTABLE, MEJORAL EL CONTROL EXISTENTE</v>
      </c>
      <c r="V296" s="183">
        <v>5</v>
      </c>
      <c r="W296" s="202" t="s">
        <v>1067</v>
      </c>
      <c r="X296" s="202" t="s">
        <v>146</v>
      </c>
      <c r="Y296" s="202" t="s">
        <v>146</v>
      </c>
      <c r="Z296" s="202" t="s">
        <v>146</v>
      </c>
      <c r="AA296" s="202" t="s">
        <v>1211</v>
      </c>
    </row>
    <row r="297" spans="1:27" ht="90" customHeight="1">
      <c r="A297" s="196"/>
      <c r="B297" s="261"/>
      <c r="C297" s="261"/>
      <c r="D297" s="261"/>
      <c r="E297" s="260"/>
      <c r="F297" s="261"/>
      <c r="G297" s="260"/>
      <c r="H297" s="202" t="s">
        <v>1065</v>
      </c>
      <c r="I297" s="202" t="s">
        <v>1066</v>
      </c>
      <c r="J297" s="202" t="s">
        <v>1067</v>
      </c>
      <c r="K297" s="202" t="s">
        <v>146</v>
      </c>
      <c r="L297" s="202" t="s">
        <v>146</v>
      </c>
      <c r="M297" s="202" t="s">
        <v>1022</v>
      </c>
      <c r="N297" s="183">
        <v>2</v>
      </c>
      <c r="O297" s="183">
        <v>2</v>
      </c>
      <c r="P297" s="181">
        <f t="shared" si="38"/>
        <v>4</v>
      </c>
      <c r="Q297" s="182" t="str">
        <f t="shared" si="35"/>
        <v>Bajo</v>
      </c>
      <c r="R297" s="183">
        <v>25</v>
      </c>
      <c r="S297" s="181">
        <f t="shared" si="36"/>
        <v>100</v>
      </c>
      <c r="T297" s="181" t="str">
        <f t="shared" si="37"/>
        <v>III</v>
      </c>
      <c r="U297" s="232" t="str">
        <f t="shared" si="43"/>
        <v>ACEPTABLE, MEJORAL EL CONTROL EXISTENTE</v>
      </c>
      <c r="V297" s="185">
        <v>2</v>
      </c>
      <c r="W297" s="202" t="s">
        <v>1255</v>
      </c>
      <c r="X297" s="202" t="s">
        <v>146</v>
      </c>
      <c r="Y297" s="202" t="s">
        <v>146</v>
      </c>
      <c r="Z297" s="202" t="s">
        <v>1215</v>
      </c>
      <c r="AA297" s="202" t="s">
        <v>1216</v>
      </c>
    </row>
    <row r="298" spans="1:27" ht="90" customHeight="1">
      <c r="A298" s="196"/>
      <c r="B298" s="261"/>
      <c r="C298" s="261"/>
      <c r="D298" s="261"/>
      <c r="E298" s="260"/>
      <c r="F298" s="261"/>
      <c r="G298" s="260"/>
      <c r="H298" s="202" t="s">
        <v>1083</v>
      </c>
      <c r="I298" s="202" t="s">
        <v>442</v>
      </c>
      <c r="J298" s="203" t="s">
        <v>1255</v>
      </c>
      <c r="K298" s="203" t="s">
        <v>1084</v>
      </c>
      <c r="L298" s="203" t="s">
        <v>1084</v>
      </c>
      <c r="M298" s="203" t="s">
        <v>1085</v>
      </c>
      <c r="N298" s="180">
        <v>2</v>
      </c>
      <c r="O298" s="180">
        <v>3</v>
      </c>
      <c r="P298" s="181">
        <f t="shared" si="38"/>
        <v>6</v>
      </c>
      <c r="Q298" s="182" t="str">
        <f t="shared" si="35"/>
        <v>Medio</v>
      </c>
      <c r="R298" s="183">
        <v>25</v>
      </c>
      <c r="S298" s="181">
        <f t="shared" si="36"/>
        <v>150</v>
      </c>
      <c r="T298" s="181" t="str">
        <f t="shared" si="37"/>
        <v>II</v>
      </c>
      <c r="U298" s="184" t="str">
        <f t="shared" si="43"/>
        <v>NO ACEPTABLE O ACEPTABLE CON CONTROL ESPECIFICO</v>
      </c>
      <c r="V298" s="183">
        <v>4</v>
      </c>
      <c r="W298" s="202" t="s">
        <v>1077</v>
      </c>
      <c r="X298" s="202" t="s">
        <v>169</v>
      </c>
      <c r="Y298" s="202" t="s">
        <v>146</v>
      </c>
      <c r="Z298" s="202" t="s">
        <v>146</v>
      </c>
      <c r="AA298" s="202" t="s">
        <v>150</v>
      </c>
    </row>
    <row r="299" spans="1:27" ht="90" customHeight="1">
      <c r="A299" s="196"/>
      <c r="B299" s="261"/>
      <c r="C299" s="261"/>
      <c r="D299" s="261"/>
      <c r="E299" s="260"/>
      <c r="F299" s="261"/>
      <c r="G299" s="260"/>
      <c r="H299" s="202" t="s">
        <v>423</v>
      </c>
      <c r="I299" s="202" t="s">
        <v>1001</v>
      </c>
      <c r="J299" s="203" t="s">
        <v>1077</v>
      </c>
      <c r="K299" s="202" t="s">
        <v>146</v>
      </c>
      <c r="L299" s="202" t="s">
        <v>146</v>
      </c>
      <c r="M299" s="203" t="s">
        <v>187</v>
      </c>
      <c r="N299" s="186">
        <v>2</v>
      </c>
      <c r="O299" s="186">
        <v>2</v>
      </c>
      <c r="P299" s="181">
        <f t="shared" si="38"/>
        <v>4</v>
      </c>
      <c r="Q299" s="182" t="str">
        <f t="shared" si="35"/>
        <v>Bajo</v>
      </c>
      <c r="R299" s="183">
        <v>10</v>
      </c>
      <c r="S299" s="181">
        <f t="shared" si="36"/>
        <v>40</v>
      </c>
      <c r="T299" s="181" t="str">
        <f t="shared" si="37"/>
        <v>III</v>
      </c>
      <c r="U299" s="184" t="str">
        <f>IF(T299="I","NO ACEPTABLE",IF(T299="II","NO ACEPTABLE O ACEPTABLE CON CONTROL ESPECIFICO",IF(T299="III","ACEPTABLE, MEJORAR EL CONTROL EXISTENTE",IF(T299="IV","ACEPTABLE, NO INTEVENIR"," "))))</f>
        <v>ACEPTABLE, MEJORAR EL CONTROL EXISTENTE</v>
      </c>
      <c r="V299" s="183">
        <v>4</v>
      </c>
      <c r="W299" s="202" t="s">
        <v>189</v>
      </c>
      <c r="X299" s="202" t="s">
        <v>146</v>
      </c>
      <c r="Y299" s="202" t="s">
        <v>146</v>
      </c>
      <c r="Z299" s="202" t="s">
        <v>192</v>
      </c>
      <c r="AA299" s="202" t="s">
        <v>193</v>
      </c>
    </row>
    <row r="300" spans="1:27" ht="90" customHeight="1">
      <c r="A300" s="196"/>
      <c r="B300" s="261"/>
      <c r="C300" s="261"/>
      <c r="D300" s="261"/>
      <c r="E300" s="260"/>
      <c r="F300" s="261"/>
      <c r="G300" s="260"/>
      <c r="H300" s="202" t="s">
        <v>188</v>
      </c>
      <c r="I300" s="202" t="s">
        <v>1005</v>
      </c>
      <c r="J300" s="203" t="s">
        <v>189</v>
      </c>
      <c r="K300" s="202" t="s">
        <v>146</v>
      </c>
      <c r="L300" s="202" t="s">
        <v>146</v>
      </c>
      <c r="M300" s="203" t="s">
        <v>190</v>
      </c>
      <c r="N300" s="180">
        <v>6</v>
      </c>
      <c r="O300" s="180">
        <v>3</v>
      </c>
      <c r="P300" s="181">
        <f t="shared" si="38"/>
        <v>18</v>
      </c>
      <c r="Q300" s="182" t="str">
        <f t="shared" si="35"/>
        <v>Alto</v>
      </c>
      <c r="R300" s="183">
        <v>25</v>
      </c>
      <c r="S300" s="181">
        <f t="shared" si="36"/>
        <v>450</v>
      </c>
      <c r="T300" s="181" t="str">
        <f t="shared" si="37"/>
        <v>II</v>
      </c>
      <c r="U300" s="184" t="str">
        <f t="shared" ref="U300" si="44">IF(T300="I","NO ACEPTABLE",IF(T300="II","NO ACEPTABLE O ACEPTABLE CON CONTROL ESPECIFICO",IF(T300="III","ACEPTABLE, MEJORAL EL CONTROL EXISTENTE",IF(T300="IV","ACEPTABLE, NO INTEVENIR"," "))))</f>
        <v>NO ACEPTABLE O ACEPTABLE CON CONTROL ESPECIFICO</v>
      </c>
      <c r="V300" s="183">
        <v>2</v>
      </c>
      <c r="W300" s="202" t="s">
        <v>438</v>
      </c>
      <c r="X300" s="202" t="s">
        <v>146</v>
      </c>
      <c r="Y300" s="202" t="s">
        <v>329</v>
      </c>
      <c r="Z300" s="202" t="s">
        <v>440</v>
      </c>
      <c r="AA300" s="202" t="s">
        <v>441</v>
      </c>
    </row>
    <row r="301" spans="1:27" ht="90" customHeight="1">
      <c r="A301" s="196"/>
      <c r="B301" s="261"/>
      <c r="C301" s="261" t="s">
        <v>874</v>
      </c>
      <c r="D301" s="261" t="s">
        <v>875</v>
      </c>
      <c r="E301" s="260" t="s">
        <v>876</v>
      </c>
      <c r="F301" s="261"/>
      <c r="G301" s="260" t="s">
        <v>143</v>
      </c>
      <c r="H301" s="202" t="s">
        <v>367</v>
      </c>
      <c r="I301" s="202" t="s">
        <v>1063</v>
      </c>
      <c r="J301" s="203" t="s">
        <v>368</v>
      </c>
      <c r="K301" s="203" t="s">
        <v>457</v>
      </c>
      <c r="L301" s="203" t="s">
        <v>439</v>
      </c>
      <c r="M301" s="203" t="s">
        <v>1064</v>
      </c>
      <c r="N301" s="186">
        <v>2</v>
      </c>
      <c r="O301" s="186">
        <v>2</v>
      </c>
      <c r="P301" s="181">
        <f t="shared" si="38"/>
        <v>4</v>
      </c>
      <c r="Q301" s="182" t="str">
        <f t="shared" si="35"/>
        <v>Bajo</v>
      </c>
      <c r="R301" s="183">
        <v>10</v>
      </c>
      <c r="S301" s="181">
        <f t="shared" si="36"/>
        <v>40</v>
      </c>
      <c r="T301" s="181" t="str">
        <f t="shared" si="37"/>
        <v>III</v>
      </c>
      <c r="U301" s="184" t="str">
        <f>IF(T301="I","NO ACEPTABLE",IF(T301="II","NO ACEPTABLE O ACEPTABLE CON CONTROL ESPECIFICO",IF(T301="III","ACEPTABLE, MEJORAR EL CONTROL EXISTENTE",IF(T301="IV","ACEPTABLE, NO INTEVENIR"," "))))</f>
        <v>ACEPTABLE, MEJORAR EL CONTROL EXISTENTE</v>
      </c>
      <c r="V301" s="183">
        <v>8</v>
      </c>
      <c r="W301" s="202" t="s">
        <v>189</v>
      </c>
      <c r="X301" s="202" t="s">
        <v>146</v>
      </c>
      <c r="Y301" s="202" t="s">
        <v>146</v>
      </c>
      <c r="Z301" s="202" t="s">
        <v>192</v>
      </c>
      <c r="AA301" s="202" t="s">
        <v>193</v>
      </c>
    </row>
    <row r="302" spans="1:27" ht="90" customHeight="1">
      <c r="A302" s="196"/>
      <c r="B302" s="261"/>
      <c r="C302" s="261"/>
      <c r="D302" s="261"/>
      <c r="E302" s="260"/>
      <c r="F302" s="261"/>
      <c r="G302" s="260"/>
      <c r="H302" s="202" t="s">
        <v>188</v>
      </c>
      <c r="I302" s="202" t="s">
        <v>1005</v>
      </c>
      <c r="J302" s="203" t="s">
        <v>189</v>
      </c>
      <c r="K302" s="202" t="s">
        <v>146</v>
      </c>
      <c r="L302" s="202" t="s">
        <v>146</v>
      </c>
      <c r="M302" s="203" t="s">
        <v>190</v>
      </c>
      <c r="N302" s="183">
        <v>2</v>
      </c>
      <c r="O302" s="183">
        <v>2</v>
      </c>
      <c r="P302" s="181">
        <f t="shared" si="38"/>
        <v>4</v>
      </c>
      <c r="Q302" s="182" t="str">
        <f t="shared" si="35"/>
        <v>Bajo</v>
      </c>
      <c r="R302" s="183">
        <v>25</v>
      </c>
      <c r="S302" s="181">
        <f t="shared" si="36"/>
        <v>100</v>
      </c>
      <c r="T302" s="181" t="str">
        <f t="shared" si="37"/>
        <v>III</v>
      </c>
      <c r="U302" s="232" t="str">
        <f t="shared" ref="U302" si="45">IF(T302="I","NO ACEPTABLE",IF(T302="II","NO ACEPTABLE O ACEPTABLE CON CONTROL ESPECIFICO",IF(T302="III","ACEPTABLE, MEJORAL EL CONTROL EXISTENTE",IF(T302="IV","ACEPTABLE, NO INTEVENIR"," "))))</f>
        <v>ACEPTABLE, MEJORAL EL CONTROL EXISTENTE</v>
      </c>
      <c r="V302" s="185">
        <v>4</v>
      </c>
      <c r="W302" s="202" t="s">
        <v>1182</v>
      </c>
      <c r="X302" s="202" t="s">
        <v>146</v>
      </c>
      <c r="Y302" s="202" t="s">
        <v>146</v>
      </c>
      <c r="Z302" s="202" t="s">
        <v>146</v>
      </c>
      <c r="AA302" s="233" t="s">
        <v>1320</v>
      </c>
    </row>
    <row r="303" spans="1:27" ht="90" customHeight="1">
      <c r="A303" s="196"/>
      <c r="B303" s="261"/>
      <c r="C303" s="246" t="s">
        <v>877</v>
      </c>
      <c r="D303" s="246" t="s">
        <v>878</v>
      </c>
      <c r="E303" s="260" t="s">
        <v>879</v>
      </c>
      <c r="F303" s="246" t="s">
        <v>389</v>
      </c>
      <c r="G303" s="260"/>
      <c r="H303" s="202" t="s">
        <v>396</v>
      </c>
      <c r="I303" s="202" t="s">
        <v>1016</v>
      </c>
      <c r="J303" s="203" t="s">
        <v>226</v>
      </c>
      <c r="K303" s="203" t="s">
        <v>146</v>
      </c>
      <c r="L303" s="203" t="s">
        <v>208</v>
      </c>
      <c r="M303" s="202" t="s">
        <v>173</v>
      </c>
      <c r="N303" s="186">
        <v>2</v>
      </c>
      <c r="O303" s="186">
        <v>3</v>
      </c>
      <c r="P303" s="181">
        <f t="shared" si="38"/>
        <v>6</v>
      </c>
      <c r="Q303" s="182" t="str">
        <f t="shared" si="35"/>
        <v>Medio</v>
      </c>
      <c r="R303" s="183">
        <v>25</v>
      </c>
      <c r="S303" s="181">
        <f t="shared" si="36"/>
        <v>150</v>
      </c>
      <c r="T303" s="181" t="str">
        <f t="shared" si="37"/>
        <v>II</v>
      </c>
      <c r="U303" s="184" t="str">
        <f t="shared" si="43"/>
        <v>NO ACEPTABLE O ACEPTABLE CON CONTROL ESPECIFICO</v>
      </c>
      <c r="V303" s="183">
        <v>15</v>
      </c>
      <c r="W303" s="202" t="s">
        <v>1077</v>
      </c>
      <c r="X303" s="202" t="s">
        <v>146</v>
      </c>
      <c r="Y303" s="202" t="s">
        <v>149</v>
      </c>
      <c r="Z303" s="202" t="s">
        <v>146</v>
      </c>
      <c r="AA303" s="202" t="s">
        <v>150</v>
      </c>
    </row>
    <row r="304" spans="1:27" ht="90" customHeight="1">
      <c r="A304" s="196"/>
      <c r="B304" s="261"/>
      <c r="C304" s="246"/>
      <c r="D304" s="246"/>
      <c r="E304" s="260"/>
      <c r="F304" s="246"/>
      <c r="G304" s="260"/>
      <c r="H304" s="202" t="s">
        <v>204</v>
      </c>
      <c r="I304" s="202" t="s">
        <v>460</v>
      </c>
      <c r="J304" s="203" t="s">
        <v>145</v>
      </c>
      <c r="K304" s="202" t="s">
        <v>146</v>
      </c>
      <c r="L304" s="203" t="s">
        <v>147</v>
      </c>
      <c r="M304" s="203" t="s">
        <v>254</v>
      </c>
      <c r="N304" s="180">
        <v>6</v>
      </c>
      <c r="O304" s="180">
        <v>3</v>
      </c>
      <c r="P304" s="181">
        <f t="shared" si="38"/>
        <v>18</v>
      </c>
      <c r="Q304" s="182" t="str">
        <f t="shared" ref="Q304:Q367" si="46">IF(AND(P304&gt;=24,P304&lt;=40),"Muy Alto",IF(AND(20&gt;=P304,10&lt;=P304),"Alto",IF(AND(8&gt;=P304,6&lt;=P304),"Medio",IF(P304&lt;=4,"Bajo","-"))))</f>
        <v>Alto</v>
      </c>
      <c r="R304" s="183">
        <v>25</v>
      </c>
      <c r="S304" s="181">
        <f t="shared" ref="S304:S367" si="47">(R304*P304)</f>
        <v>450</v>
      </c>
      <c r="T304" s="181" t="str">
        <f t="shared" ref="T304:T367" si="48">IF(S304&gt;600,"I",IF(S304&gt;=150,"II",IF(S304&gt;=40,"III",IF(S304&gt;=20,"IV"))))</f>
        <v>II</v>
      </c>
      <c r="U304" s="184" t="str">
        <f t="shared" si="43"/>
        <v>NO ACEPTABLE O ACEPTABLE CON CONTROL ESPECIFICO</v>
      </c>
      <c r="V304" s="183">
        <v>10</v>
      </c>
      <c r="W304" s="202" t="s">
        <v>241</v>
      </c>
      <c r="X304" s="202" t="s">
        <v>146</v>
      </c>
      <c r="Y304" s="202" t="s">
        <v>146</v>
      </c>
      <c r="Z304" s="202" t="s">
        <v>198</v>
      </c>
      <c r="AA304" s="202" t="s">
        <v>1152</v>
      </c>
    </row>
    <row r="305" spans="1:27" ht="90" customHeight="1">
      <c r="A305" s="196"/>
      <c r="B305" s="261"/>
      <c r="C305" s="246"/>
      <c r="D305" s="246"/>
      <c r="E305" s="260"/>
      <c r="F305" s="246"/>
      <c r="G305" s="260"/>
      <c r="H305" s="202" t="s">
        <v>424</v>
      </c>
      <c r="I305" s="202" t="s">
        <v>1006</v>
      </c>
      <c r="J305" s="203" t="s">
        <v>200</v>
      </c>
      <c r="K305" s="203" t="s">
        <v>146</v>
      </c>
      <c r="L305" s="203" t="s">
        <v>196</v>
      </c>
      <c r="M305" s="203" t="s">
        <v>197</v>
      </c>
      <c r="N305" s="180">
        <v>2</v>
      </c>
      <c r="O305" s="180">
        <v>3</v>
      </c>
      <c r="P305" s="181">
        <f t="shared" si="38"/>
        <v>6</v>
      </c>
      <c r="Q305" s="182" t="str">
        <f t="shared" si="46"/>
        <v>Medio</v>
      </c>
      <c r="R305" s="183">
        <v>25</v>
      </c>
      <c r="S305" s="181">
        <f t="shared" si="47"/>
        <v>150</v>
      </c>
      <c r="T305" s="181" t="str">
        <f t="shared" si="48"/>
        <v>II</v>
      </c>
      <c r="U305" s="184" t="str">
        <f t="shared" si="43"/>
        <v>NO ACEPTABLE O ACEPTABLE CON CONTROL ESPECIFICO</v>
      </c>
      <c r="V305" s="183">
        <v>10</v>
      </c>
      <c r="W305" s="202" t="s">
        <v>999</v>
      </c>
      <c r="X305" s="202" t="s">
        <v>146</v>
      </c>
      <c r="Y305" s="202" t="s">
        <v>203</v>
      </c>
      <c r="Z305" s="202" t="s">
        <v>160</v>
      </c>
      <c r="AA305" s="202" t="s">
        <v>161</v>
      </c>
    </row>
    <row r="306" spans="1:27" ht="90" customHeight="1">
      <c r="A306" s="196"/>
      <c r="B306" s="261"/>
      <c r="C306" s="246" t="s">
        <v>880</v>
      </c>
      <c r="D306" s="246" t="s">
        <v>881</v>
      </c>
      <c r="E306" s="260" t="s">
        <v>882</v>
      </c>
      <c r="F306" s="246" t="s">
        <v>883</v>
      </c>
      <c r="G306" s="260" t="s">
        <v>143</v>
      </c>
      <c r="H306" s="202" t="s">
        <v>155</v>
      </c>
      <c r="I306" s="202" t="s">
        <v>998</v>
      </c>
      <c r="J306" s="203" t="s">
        <v>999</v>
      </c>
      <c r="K306" s="203" t="s">
        <v>156</v>
      </c>
      <c r="L306" s="203" t="s">
        <v>286</v>
      </c>
      <c r="M306" s="203" t="s">
        <v>158</v>
      </c>
      <c r="N306" s="180">
        <v>6</v>
      </c>
      <c r="O306" s="180">
        <v>3</v>
      </c>
      <c r="P306" s="181">
        <f t="shared" ref="P306:P367" si="49">N306*O306</f>
        <v>18</v>
      </c>
      <c r="Q306" s="182" t="str">
        <f t="shared" si="46"/>
        <v>Alto</v>
      </c>
      <c r="R306" s="183">
        <v>25</v>
      </c>
      <c r="S306" s="181">
        <f t="shared" si="47"/>
        <v>450</v>
      </c>
      <c r="T306" s="181" t="str">
        <f t="shared" si="48"/>
        <v>II</v>
      </c>
      <c r="U306" s="184" t="str">
        <f t="shared" si="43"/>
        <v>NO ACEPTABLE O ACEPTABLE CON CONTROL ESPECIFICO</v>
      </c>
      <c r="V306" s="183">
        <v>2</v>
      </c>
      <c r="W306" s="202" t="s">
        <v>285</v>
      </c>
      <c r="X306" s="202" t="s">
        <v>146</v>
      </c>
      <c r="Y306" s="202" t="s">
        <v>146</v>
      </c>
      <c r="Z306" s="202" t="s">
        <v>165</v>
      </c>
      <c r="AA306" s="202" t="s">
        <v>182</v>
      </c>
    </row>
    <row r="307" spans="1:27" ht="90" customHeight="1">
      <c r="A307" s="196"/>
      <c r="B307" s="261"/>
      <c r="C307" s="246"/>
      <c r="D307" s="246"/>
      <c r="E307" s="260"/>
      <c r="F307" s="246"/>
      <c r="G307" s="260"/>
      <c r="H307" s="202" t="s">
        <v>425</v>
      </c>
      <c r="I307" s="202" t="s">
        <v>1003</v>
      </c>
      <c r="J307" s="203" t="s">
        <v>285</v>
      </c>
      <c r="K307" s="203" t="s">
        <v>156</v>
      </c>
      <c r="L307" s="203" t="s">
        <v>286</v>
      </c>
      <c r="M307" s="203" t="s">
        <v>287</v>
      </c>
      <c r="N307" s="180">
        <v>2</v>
      </c>
      <c r="O307" s="180">
        <v>3</v>
      </c>
      <c r="P307" s="181">
        <f t="shared" si="49"/>
        <v>6</v>
      </c>
      <c r="Q307" s="182" t="str">
        <f t="shared" si="46"/>
        <v>Medio</v>
      </c>
      <c r="R307" s="183">
        <v>25</v>
      </c>
      <c r="S307" s="181">
        <f t="shared" si="47"/>
        <v>150</v>
      </c>
      <c r="T307" s="181" t="str">
        <f t="shared" si="48"/>
        <v>II</v>
      </c>
      <c r="U307" s="184" t="str">
        <f t="shared" si="43"/>
        <v>NO ACEPTABLE O ACEPTABLE CON CONTROL ESPECIFICO</v>
      </c>
      <c r="V307" s="183">
        <v>10</v>
      </c>
      <c r="W307" s="202" t="s">
        <v>999</v>
      </c>
      <c r="X307" s="202" t="s">
        <v>146</v>
      </c>
      <c r="Y307" s="202" t="s">
        <v>203</v>
      </c>
      <c r="Z307" s="202" t="s">
        <v>160</v>
      </c>
      <c r="AA307" s="202" t="s">
        <v>161</v>
      </c>
    </row>
    <row r="308" spans="1:27" ht="90" customHeight="1">
      <c r="A308" s="196"/>
      <c r="B308" s="261"/>
      <c r="C308" s="246" t="s">
        <v>884</v>
      </c>
      <c r="D308" s="246" t="s">
        <v>885</v>
      </c>
      <c r="E308" s="260" t="s">
        <v>886</v>
      </c>
      <c r="F308" s="246" t="s">
        <v>887</v>
      </c>
      <c r="G308" s="260" t="s">
        <v>143</v>
      </c>
      <c r="H308" s="202" t="s">
        <v>155</v>
      </c>
      <c r="I308" s="202" t="s">
        <v>998</v>
      </c>
      <c r="J308" s="203" t="s">
        <v>999</v>
      </c>
      <c r="K308" s="203" t="s">
        <v>156</v>
      </c>
      <c r="L308" s="203" t="s">
        <v>286</v>
      </c>
      <c r="M308" s="203" t="s">
        <v>158</v>
      </c>
      <c r="N308" s="183">
        <v>2</v>
      </c>
      <c r="O308" s="183">
        <v>2</v>
      </c>
      <c r="P308" s="181">
        <f t="shared" si="49"/>
        <v>4</v>
      </c>
      <c r="Q308" s="182" t="str">
        <f t="shared" si="46"/>
        <v>Bajo</v>
      </c>
      <c r="R308" s="183">
        <v>10</v>
      </c>
      <c r="S308" s="181">
        <f t="shared" si="47"/>
        <v>40</v>
      </c>
      <c r="T308" s="181" t="str">
        <f t="shared" si="48"/>
        <v>III</v>
      </c>
      <c r="U308" s="184" t="str">
        <f>IF(T308="I","NO ACEPTABLE",IF(T308="II","NO ACEPTABLE O ACEPTABLE CON CONTROL ESPECIFICO",IF(T308="III","ACEPTABLE, MEJORAR EL CONTROL EXISTENTE",IF(T308="IV","ACEPTABLE, NO INTEVENIR"," "))))</f>
        <v>ACEPTABLE, MEJORAR EL CONTROL EXISTENTE</v>
      </c>
      <c r="V308" s="183">
        <v>10</v>
      </c>
      <c r="W308" s="202" t="s">
        <v>189</v>
      </c>
      <c r="X308" s="202" t="s">
        <v>146</v>
      </c>
      <c r="Y308" s="202" t="s">
        <v>146</v>
      </c>
      <c r="Z308" s="202" t="s">
        <v>192</v>
      </c>
      <c r="AA308" s="202" t="s">
        <v>193</v>
      </c>
    </row>
    <row r="309" spans="1:27" ht="90" customHeight="1">
      <c r="A309" s="196"/>
      <c r="B309" s="261"/>
      <c r="C309" s="246"/>
      <c r="D309" s="246"/>
      <c r="E309" s="260"/>
      <c r="F309" s="246"/>
      <c r="G309" s="260"/>
      <c r="H309" s="202" t="s">
        <v>188</v>
      </c>
      <c r="I309" s="202" t="s">
        <v>1005</v>
      </c>
      <c r="J309" s="203" t="s">
        <v>189</v>
      </c>
      <c r="K309" s="202" t="s">
        <v>146</v>
      </c>
      <c r="L309" s="202" t="s">
        <v>146</v>
      </c>
      <c r="M309" s="202" t="s">
        <v>164</v>
      </c>
      <c r="N309" s="180">
        <v>6</v>
      </c>
      <c r="O309" s="180">
        <v>3</v>
      </c>
      <c r="P309" s="181">
        <f t="shared" si="49"/>
        <v>18</v>
      </c>
      <c r="Q309" s="182" t="str">
        <f t="shared" si="46"/>
        <v>Alto</v>
      </c>
      <c r="R309" s="183">
        <v>25</v>
      </c>
      <c r="S309" s="181">
        <f t="shared" si="47"/>
        <v>450</v>
      </c>
      <c r="T309" s="181" t="str">
        <f t="shared" si="48"/>
        <v>II</v>
      </c>
      <c r="U309" s="184" t="str">
        <f t="shared" si="43"/>
        <v>NO ACEPTABLE O ACEPTABLE CON CONTROL ESPECIFICO</v>
      </c>
      <c r="V309" s="183">
        <v>4</v>
      </c>
      <c r="W309" s="202" t="s">
        <v>241</v>
      </c>
      <c r="X309" s="202" t="s">
        <v>146</v>
      </c>
      <c r="Y309" s="202" t="s">
        <v>146</v>
      </c>
      <c r="Z309" s="202" t="s">
        <v>198</v>
      </c>
      <c r="AA309" s="202" t="s">
        <v>1152</v>
      </c>
    </row>
    <row r="310" spans="1:27" ht="90" customHeight="1">
      <c r="A310" s="196"/>
      <c r="B310" s="261"/>
      <c r="C310" s="246"/>
      <c r="D310" s="246"/>
      <c r="E310" s="260"/>
      <c r="F310" s="246"/>
      <c r="G310" s="260"/>
      <c r="H310" s="202" t="s">
        <v>194</v>
      </c>
      <c r="I310" s="202" t="s">
        <v>1006</v>
      </c>
      <c r="J310" s="203" t="s">
        <v>200</v>
      </c>
      <c r="K310" s="203" t="s">
        <v>146</v>
      </c>
      <c r="L310" s="203" t="s">
        <v>196</v>
      </c>
      <c r="M310" s="203" t="s">
        <v>197</v>
      </c>
      <c r="N310" s="183">
        <v>2</v>
      </c>
      <c r="O310" s="183">
        <v>2</v>
      </c>
      <c r="P310" s="181">
        <f t="shared" si="49"/>
        <v>4</v>
      </c>
      <c r="Q310" s="182" t="str">
        <f t="shared" si="46"/>
        <v>Bajo</v>
      </c>
      <c r="R310" s="183">
        <v>25</v>
      </c>
      <c r="S310" s="181">
        <f t="shared" si="47"/>
        <v>100</v>
      </c>
      <c r="T310" s="181" t="str">
        <f t="shared" si="48"/>
        <v>III</v>
      </c>
      <c r="U310" s="232" t="str">
        <f t="shared" si="43"/>
        <v>ACEPTABLE, MEJORAL EL CONTROL EXISTENTE</v>
      </c>
      <c r="V310" s="183">
        <v>10</v>
      </c>
      <c r="W310" s="202" t="s">
        <v>172</v>
      </c>
      <c r="X310" s="202" t="s">
        <v>146</v>
      </c>
      <c r="Y310" s="202" t="s">
        <v>410</v>
      </c>
      <c r="Z310" s="202" t="s">
        <v>454</v>
      </c>
      <c r="AA310" s="233" t="s">
        <v>1320</v>
      </c>
    </row>
    <row r="311" spans="1:27" ht="90" customHeight="1">
      <c r="A311" s="196"/>
      <c r="B311" s="261"/>
      <c r="C311" s="246"/>
      <c r="D311" s="246"/>
      <c r="E311" s="260"/>
      <c r="F311" s="246"/>
      <c r="G311" s="260"/>
      <c r="H311" s="202" t="s">
        <v>171</v>
      </c>
      <c r="I311" s="202" t="s">
        <v>1030</v>
      </c>
      <c r="J311" s="203" t="s">
        <v>172</v>
      </c>
      <c r="K311" s="203" t="s">
        <v>146</v>
      </c>
      <c r="L311" s="203" t="s">
        <v>146</v>
      </c>
      <c r="M311" s="203" t="s">
        <v>173</v>
      </c>
      <c r="N311" s="180">
        <v>2</v>
      </c>
      <c r="O311" s="180">
        <v>3</v>
      </c>
      <c r="P311" s="181">
        <f t="shared" si="49"/>
        <v>6</v>
      </c>
      <c r="Q311" s="182" t="str">
        <f t="shared" si="46"/>
        <v>Medio</v>
      </c>
      <c r="R311" s="183">
        <v>25</v>
      </c>
      <c r="S311" s="181">
        <f t="shared" si="47"/>
        <v>150</v>
      </c>
      <c r="T311" s="181" t="str">
        <f t="shared" si="48"/>
        <v>II</v>
      </c>
      <c r="U311" s="184" t="str">
        <f t="shared" si="43"/>
        <v>NO ACEPTABLE O ACEPTABLE CON CONTROL ESPECIFICO</v>
      </c>
      <c r="V311" s="183">
        <v>10</v>
      </c>
      <c r="W311" s="202" t="s">
        <v>999</v>
      </c>
      <c r="X311" s="202" t="s">
        <v>146</v>
      </c>
      <c r="Y311" s="202" t="s">
        <v>203</v>
      </c>
      <c r="Z311" s="202" t="s">
        <v>160</v>
      </c>
      <c r="AA311" s="202" t="s">
        <v>161</v>
      </c>
    </row>
    <row r="312" spans="1:27" ht="90" customHeight="1">
      <c r="A312" s="196"/>
      <c r="B312" s="261"/>
      <c r="C312" s="246" t="s">
        <v>888</v>
      </c>
      <c r="D312" s="246" t="s">
        <v>889</v>
      </c>
      <c r="E312" s="260" t="s">
        <v>890</v>
      </c>
      <c r="F312" s="246" t="s">
        <v>891</v>
      </c>
      <c r="G312" s="260"/>
      <c r="H312" s="202" t="s">
        <v>201</v>
      </c>
      <c r="I312" s="202" t="s">
        <v>998</v>
      </c>
      <c r="J312" s="203" t="s">
        <v>999</v>
      </c>
      <c r="K312" s="203" t="s">
        <v>156</v>
      </c>
      <c r="L312" s="203" t="s">
        <v>286</v>
      </c>
      <c r="M312" s="203" t="s">
        <v>158</v>
      </c>
      <c r="N312" s="183">
        <v>2</v>
      </c>
      <c r="O312" s="183">
        <v>2</v>
      </c>
      <c r="P312" s="181">
        <f t="shared" si="49"/>
        <v>4</v>
      </c>
      <c r="Q312" s="182" t="str">
        <f t="shared" si="46"/>
        <v>Bajo</v>
      </c>
      <c r="R312" s="183">
        <v>10</v>
      </c>
      <c r="S312" s="181">
        <f t="shared" si="47"/>
        <v>40</v>
      </c>
      <c r="T312" s="181" t="str">
        <f t="shared" si="48"/>
        <v>III</v>
      </c>
      <c r="U312" s="184" t="str">
        <f>IF(T312="I","NO ACEPTABLE",IF(T312="II","NO ACEPTABLE O ACEPTABLE CON CONTROL ESPECIFICO",IF(T312="III","ACEPTABLE, MEJORAR EL CONTROL EXISTENTE",IF(T312="IV","ACEPTABLE, NO INTEVENIR"," "))))</f>
        <v>ACEPTABLE, MEJORAR EL CONTROL EXISTENTE</v>
      </c>
      <c r="V312" s="183">
        <v>10</v>
      </c>
      <c r="W312" s="202" t="s">
        <v>1217</v>
      </c>
      <c r="X312" s="202" t="s">
        <v>146</v>
      </c>
      <c r="Y312" s="202" t="s">
        <v>146</v>
      </c>
      <c r="Z312" s="202" t="s">
        <v>192</v>
      </c>
      <c r="AA312" s="202" t="s">
        <v>193</v>
      </c>
    </row>
    <row r="313" spans="1:27" ht="90" customHeight="1">
      <c r="A313" s="196"/>
      <c r="B313" s="261"/>
      <c r="C313" s="246"/>
      <c r="D313" s="246"/>
      <c r="E313" s="260"/>
      <c r="F313" s="246"/>
      <c r="G313" s="260"/>
      <c r="H313" s="202" t="s">
        <v>188</v>
      </c>
      <c r="I313" s="202" t="s">
        <v>1005</v>
      </c>
      <c r="J313" s="203" t="s">
        <v>189</v>
      </c>
      <c r="K313" s="202" t="s">
        <v>146</v>
      </c>
      <c r="L313" s="202" t="s">
        <v>146</v>
      </c>
      <c r="M313" s="203" t="s">
        <v>190</v>
      </c>
      <c r="N313" s="180">
        <v>6</v>
      </c>
      <c r="O313" s="180">
        <v>3</v>
      </c>
      <c r="P313" s="181">
        <f t="shared" si="49"/>
        <v>18</v>
      </c>
      <c r="Q313" s="182" t="str">
        <f t="shared" si="46"/>
        <v>Alto</v>
      </c>
      <c r="R313" s="183">
        <v>25</v>
      </c>
      <c r="S313" s="181">
        <f t="shared" si="47"/>
        <v>450</v>
      </c>
      <c r="T313" s="181" t="str">
        <f t="shared" si="48"/>
        <v>II</v>
      </c>
      <c r="U313" s="184" t="str">
        <f t="shared" si="43"/>
        <v>NO ACEPTABLE O ACEPTABLE CON CONTROL ESPECIFICO</v>
      </c>
      <c r="V313" s="183">
        <v>15</v>
      </c>
      <c r="W313" s="202" t="s">
        <v>241</v>
      </c>
      <c r="X313" s="202" t="s">
        <v>146</v>
      </c>
      <c r="Y313" s="202" t="s">
        <v>146</v>
      </c>
      <c r="Z313" s="202" t="s">
        <v>198</v>
      </c>
      <c r="AA313" s="202" t="s">
        <v>1152</v>
      </c>
    </row>
    <row r="314" spans="1:27" ht="90" customHeight="1">
      <c r="A314" s="196"/>
      <c r="B314" s="261"/>
      <c r="C314" s="246"/>
      <c r="D314" s="246"/>
      <c r="E314" s="260"/>
      <c r="F314" s="246"/>
      <c r="G314" s="260"/>
      <c r="H314" s="202" t="s">
        <v>194</v>
      </c>
      <c r="I314" s="202" t="s">
        <v>1006</v>
      </c>
      <c r="J314" s="203" t="s">
        <v>200</v>
      </c>
      <c r="K314" s="203" t="s">
        <v>146</v>
      </c>
      <c r="L314" s="203" t="s">
        <v>196</v>
      </c>
      <c r="M314" s="203" t="s">
        <v>197</v>
      </c>
      <c r="N314" s="183">
        <v>2</v>
      </c>
      <c r="O314" s="183">
        <v>2</v>
      </c>
      <c r="P314" s="181">
        <f t="shared" si="49"/>
        <v>4</v>
      </c>
      <c r="Q314" s="182" t="str">
        <f t="shared" si="46"/>
        <v>Bajo</v>
      </c>
      <c r="R314" s="183">
        <v>10</v>
      </c>
      <c r="S314" s="181">
        <f t="shared" si="47"/>
        <v>40</v>
      </c>
      <c r="T314" s="181" t="str">
        <f t="shared" si="48"/>
        <v>III</v>
      </c>
      <c r="U314" s="184" t="str">
        <f>IF(T314="I","NO ACEPTABLE",IF(T314="II","NO ACEPTABLE O ACEPTABLE CON CONTROL ESPECIFICO",IF(T314="III","ACEPTABLE, MEJORAR EL CONTROL EXISTENTE",IF(T314="IV","ACEPTABLE, NO INTEVENIR"," "))))</f>
        <v>ACEPTABLE, MEJORAR EL CONTROL EXISTENTE</v>
      </c>
      <c r="V314" s="183">
        <v>10</v>
      </c>
      <c r="W314" s="202" t="s">
        <v>1217</v>
      </c>
      <c r="X314" s="202" t="s">
        <v>146</v>
      </c>
      <c r="Y314" s="202" t="s">
        <v>146</v>
      </c>
      <c r="Z314" s="202" t="s">
        <v>192</v>
      </c>
      <c r="AA314" s="202" t="s">
        <v>193</v>
      </c>
    </row>
    <row r="315" spans="1:27" ht="90" customHeight="1">
      <c r="A315" s="196"/>
      <c r="B315" s="261"/>
      <c r="C315" s="246" t="s">
        <v>892</v>
      </c>
      <c r="D315" s="246" t="s">
        <v>893</v>
      </c>
      <c r="E315" s="260" t="s">
        <v>703</v>
      </c>
      <c r="F315" s="246" t="s">
        <v>870</v>
      </c>
      <c r="G315" s="260" t="s">
        <v>143</v>
      </c>
      <c r="H315" s="202" t="s">
        <v>1086</v>
      </c>
      <c r="I315" s="202" t="s">
        <v>1082</v>
      </c>
      <c r="J315" s="203" t="s">
        <v>422</v>
      </c>
      <c r="K315" s="203" t="s">
        <v>146</v>
      </c>
      <c r="L315" s="202" t="s">
        <v>455</v>
      </c>
      <c r="M315" s="202" t="s">
        <v>540</v>
      </c>
      <c r="N315" s="180">
        <v>6</v>
      </c>
      <c r="O315" s="180">
        <v>3</v>
      </c>
      <c r="P315" s="181">
        <f t="shared" si="49"/>
        <v>18</v>
      </c>
      <c r="Q315" s="182" t="str">
        <f t="shared" si="46"/>
        <v>Alto</v>
      </c>
      <c r="R315" s="183">
        <v>25</v>
      </c>
      <c r="S315" s="181">
        <f t="shared" si="47"/>
        <v>450</v>
      </c>
      <c r="T315" s="181" t="str">
        <f t="shared" si="48"/>
        <v>II</v>
      </c>
      <c r="U315" s="184" t="str">
        <f t="shared" si="43"/>
        <v>NO ACEPTABLE O ACEPTABLE CON CONTROL ESPECIFICO</v>
      </c>
      <c r="V315" s="183">
        <v>10</v>
      </c>
      <c r="W315" s="202" t="s">
        <v>241</v>
      </c>
      <c r="X315" s="202" t="s">
        <v>146</v>
      </c>
      <c r="Y315" s="202" t="s">
        <v>146</v>
      </c>
      <c r="Z315" s="202" t="s">
        <v>198</v>
      </c>
      <c r="AA315" s="202" t="s">
        <v>1152</v>
      </c>
    </row>
    <row r="316" spans="1:27" ht="90" customHeight="1">
      <c r="A316" s="196"/>
      <c r="B316" s="261"/>
      <c r="C316" s="246"/>
      <c r="D316" s="246"/>
      <c r="E316" s="260"/>
      <c r="F316" s="246"/>
      <c r="G316" s="260"/>
      <c r="H316" s="202" t="s">
        <v>194</v>
      </c>
      <c r="I316" s="202" t="s">
        <v>1006</v>
      </c>
      <c r="J316" s="203" t="s">
        <v>200</v>
      </c>
      <c r="K316" s="203" t="s">
        <v>146</v>
      </c>
      <c r="L316" s="203" t="s">
        <v>196</v>
      </c>
      <c r="M316" s="203" t="s">
        <v>197</v>
      </c>
      <c r="N316" s="180">
        <v>6</v>
      </c>
      <c r="O316" s="180">
        <v>3</v>
      </c>
      <c r="P316" s="181">
        <f t="shared" si="49"/>
        <v>18</v>
      </c>
      <c r="Q316" s="182" t="str">
        <f t="shared" si="46"/>
        <v>Alto</v>
      </c>
      <c r="R316" s="183">
        <v>25</v>
      </c>
      <c r="S316" s="181">
        <f t="shared" si="47"/>
        <v>450</v>
      </c>
      <c r="T316" s="181" t="str">
        <f t="shared" si="48"/>
        <v>II</v>
      </c>
      <c r="U316" s="184" t="str">
        <f t="shared" si="43"/>
        <v>NO ACEPTABLE O ACEPTABLE CON CONTROL ESPECIFICO</v>
      </c>
      <c r="V316" s="183">
        <v>2</v>
      </c>
      <c r="W316" s="202" t="s">
        <v>285</v>
      </c>
      <c r="X316" s="202" t="s">
        <v>146</v>
      </c>
      <c r="Y316" s="202" t="s">
        <v>146</v>
      </c>
      <c r="Z316" s="202" t="s">
        <v>165</v>
      </c>
      <c r="AA316" s="202" t="s">
        <v>182</v>
      </c>
    </row>
    <row r="317" spans="1:27" ht="90" customHeight="1">
      <c r="A317" s="196"/>
      <c r="B317" s="261"/>
      <c r="C317" s="246"/>
      <c r="D317" s="246"/>
      <c r="E317" s="260"/>
      <c r="F317" s="246"/>
      <c r="G317" s="260"/>
      <c r="H317" s="202" t="s">
        <v>425</v>
      </c>
      <c r="I317" s="202" t="s">
        <v>1003</v>
      </c>
      <c r="J317" s="203" t="s">
        <v>285</v>
      </c>
      <c r="K317" s="203" t="s">
        <v>156</v>
      </c>
      <c r="L317" s="203" t="s">
        <v>286</v>
      </c>
      <c r="M317" s="203" t="s">
        <v>287</v>
      </c>
      <c r="N317" s="186">
        <v>2</v>
      </c>
      <c r="O317" s="186">
        <v>3</v>
      </c>
      <c r="P317" s="181">
        <f t="shared" si="49"/>
        <v>6</v>
      </c>
      <c r="Q317" s="182" t="str">
        <f t="shared" si="46"/>
        <v>Medio</v>
      </c>
      <c r="R317" s="183">
        <v>25</v>
      </c>
      <c r="S317" s="181">
        <f t="shared" si="47"/>
        <v>150</v>
      </c>
      <c r="T317" s="181" t="str">
        <f t="shared" si="48"/>
        <v>II</v>
      </c>
      <c r="U317" s="184" t="str">
        <f t="shared" si="43"/>
        <v>NO ACEPTABLE O ACEPTABLE CON CONTROL ESPECIFICO</v>
      </c>
      <c r="V317" s="183">
        <v>10</v>
      </c>
      <c r="W317" s="202" t="s">
        <v>1253</v>
      </c>
      <c r="X317" s="202" t="s">
        <v>146</v>
      </c>
      <c r="Y317" s="202" t="s">
        <v>149</v>
      </c>
      <c r="Z317" s="202" t="s">
        <v>146</v>
      </c>
      <c r="AA317" s="202" t="s">
        <v>150</v>
      </c>
    </row>
    <row r="318" spans="1:27" ht="90" customHeight="1">
      <c r="A318" s="196"/>
      <c r="B318" s="261"/>
      <c r="C318" s="218" t="s">
        <v>894</v>
      </c>
      <c r="D318" s="218" t="s">
        <v>895</v>
      </c>
      <c r="E318" s="206" t="s">
        <v>896</v>
      </c>
      <c r="F318" s="218" t="s">
        <v>389</v>
      </c>
      <c r="G318" s="206" t="s">
        <v>143</v>
      </c>
      <c r="H318" s="202" t="s">
        <v>426</v>
      </c>
      <c r="I318" s="202" t="s">
        <v>1001</v>
      </c>
      <c r="J318" s="203" t="s">
        <v>1253</v>
      </c>
      <c r="K318" s="202" t="s">
        <v>146</v>
      </c>
      <c r="L318" s="202" t="s">
        <v>146</v>
      </c>
      <c r="M318" s="203" t="s">
        <v>187</v>
      </c>
      <c r="N318" s="186">
        <v>2</v>
      </c>
      <c r="O318" s="186">
        <v>3</v>
      </c>
      <c r="P318" s="181">
        <f t="shared" si="49"/>
        <v>6</v>
      </c>
      <c r="Q318" s="182" t="str">
        <f t="shared" si="46"/>
        <v>Medio</v>
      </c>
      <c r="R318" s="183">
        <v>25</v>
      </c>
      <c r="S318" s="181">
        <f t="shared" si="47"/>
        <v>150</v>
      </c>
      <c r="T318" s="181" t="str">
        <f t="shared" si="48"/>
        <v>II</v>
      </c>
      <c r="U318" s="184" t="str">
        <f t="shared" si="43"/>
        <v>NO ACEPTABLE O ACEPTABLE CON CONTROL ESPECIFICO</v>
      </c>
      <c r="V318" s="183">
        <v>15</v>
      </c>
      <c r="W318" s="202" t="s">
        <v>1253</v>
      </c>
      <c r="X318" s="202" t="s">
        <v>146</v>
      </c>
      <c r="Y318" s="202" t="s">
        <v>149</v>
      </c>
      <c r="Z318" s="202" t="s">
        <v>146</v>
      </c>
      <c r="AA318" s="202" t="s">
        <v>150</v>
      </c>
    </row>
    <row r="319" spans="1:27" ht="90" customHeight="1">
      <c r="A319" s="196"/>
      <c r="B319" s="261"/>
      <c r="C319" s="247" t="s">
        <v>897</v>
      </c>
      <c r="D319" s="247" t="s">
        <v>898</v>
      </c>
      <c r="E319" s="260" t="s">
        <v>899</v>
      </c>
      <c r="F319" s="247" t="s">
        <v>637</v>
      </c>
      <c r="G319" s="260" t="s">
        <v>143</v>
      </c>
      <c r="H319" s="202" t="s">
        <v>204</v>
      </c>
      <c r="I319" s="202" t="s">
        <v>460</v>
      </c>
      <c r="J319" s="203" t="s">
        <v>145</v>
      </c>
      <c r="K319" s="202" t="s">
        <v>146</v>
      </c>
      <c r="L319" s="203" t="s">
        <v>147</v>
      </c>
      <c r="M319" s="203" t="s">
        <v>148</v>
      </c>
      <c r="N319" s="180">
        <v>2</v>
      </c>
      <c r="O319" s="180">
        <v>2</v>
      </c>
      <c r="P319" s="181">
        <f t="shared" si="49"/>
        <v>4</v>
      </c>
      <c r="Q319" s="182" t="str">
        <f t="shared" si="46"/>
        <v>Bajo</v>
      </c>
      <c r="R319" s="183">
        <v>10</v>
      </c>
      <c r="S319" s="181">
        <f t="shared" si="47"/>
        <v>40</v>
      </c>
      <c r="T319" s="181" t="str">
        <f t="shared" si="48"/>
        <v>III</v>
      </c>
      <c r="U319" s="184" t="str">
        <f>IF(T319="I","NO ACEPTABLE",IF(T319="II","NO ACEPTABLE O ACEPTABLE CON CONTROL ESPECIFICO",IF(T319="III","ACEPTABLE, MEJORAR EL CONTROL EXISTENTE",IF(T319="IV","ACEPTABLE, NO INTEVENIR"," "))))</f>
        <v>ACEPTABLE, MEJORAR EL CONTROL EXISTENTE</v>
      </c>
      <c r="V319" s="183">
        <v>4</v>
      </c>
      <c r="W319" s="202" t="s">
        <v>450</v>
      </c>
      <c r="X319" s="202" t="s">
        <v>146</v>
      </c>
      <c r="Y319" s="202" t="s">
        <v>146</v>
      </c>
      <c r="Z319" s="202" t="s">
        <v>165</v>
      </c>
      <c r="AA319" s="202" t="s">
        <v>182</v>
      </c>
    </row>
    <row r="320" spans="1:27" ht="90" customHeight="1">
      <c r="A320" s="196"/>
      <c r="B320" s="261"/>
      <c r="C320" s="247"/>
      <c r="D320" s="247"/>
      <c r="E320" s="260"/>
      <c r="F320" s="247"/>
      <c r="G320" s="260"/>
      <c r="H320" s="202" t="s">
        <v>369</v>
      </c>
      <c r="I320" s="202" t="s">
        <v>1003</v>
      </c>
      <c r="J320" s="203" t="s">
        <v>236</v>
      </c>
      <c r="K320" s="203" t="s">
        <v>177</v>
      </c>
      <c r="L320" s="203" t="s">
        <v>178</v>
      </c>
      <c r="M320" s="203" t="s">
        <v>179</v>
      </c>
      <c r="N320" s="180">
        <v>2</v>
      </c>
      <c r="O320" s="180">
        <v>3</v>
      </c>
      <c r="P320" s="181">
        <f t="shared" si="49"/>
        <v>6</v>
      </c>
      <c r="Q320" s="182" t="str">
        <f t="shared" si="46"/>
        <v>Medio</v>
      </c>
      <c r="R320" s="183">
        <v>25</v>
      </c>
      <c r="S320" s="181">
        <f t="shared" si="47"/>
        <v>150</v>
      </c>
      <c r="T320" s="181" t="str">
        <f t="shared" si="48"/>
        <v>II</v>
      </c>
      <c r="U320" s="184" t="str">
        <f t="shared" ref="U320:U321" si="50">IF(T320="I","NO ACEPTABLE",IF(T320="II","NO ACEPTABLE O ACEPTABLE CON CONTROL ESPECIFICO",IF(T320="III","ACEPTABLE, MEJORAL EL CONTROL EXISTENTE",IF(T320="IV","ACEPTABLE, NO INTEVENIR"," "))))</f>
        <v>NO ACEPTABLE O ACEPTABLE CON CONTROL ESPECIFICO</v>
      </c>
      <c r="V320" s="183">
        <v>10</v>
      </c>
      <c r="W320" s="202" t="s">
        <v>999</v>
      </c>
      <c r="X320" s="202" t="s">
        <v>146</v>
      </c>
      <c r="Y320" s="202" t="s">
        <v>203</v>
      </c>
      <c r="Z320" s="202" t="s">
        <v>160</v>
      </c>
      <c r="AA320" s="202" t="s">
        <v>161</v>
      </c>
    </row>
    <row r="321" spans="1:27" ht="90" customHeight="1">
      <c r="A321" s="196"/>
      <c r="B321" s="261"/>
      <c r="C321" s="247"/>
      <c r="D321" s="247"/>
      <c r="E321" s="260"/>
      <c r="F321" s="247"/>
      <c r="G321" s="260"/>
      <c r="H321" s="202" t="s">
        <v>370</v>
      </c>
      <c r="I321" s="202" t="s">
        <v>998</v>
      </c>
      <c r="J321" s="203" t="s">
        <v>999</v>
      </c>
      <c r="K321" s="203" t="s">
        <v>156</v>
      </c>
      <c r="L321" s="203" t="s">
        <v>286</v>
      </c>
      <c r="M321" s="203" t="s">
        <v>158</v>
      </c>
      <c r="N321" s="183">
        <v>2</v>
      </c>
      <c r="O321" s="183">
        <v>2</v>
      </c>
      <c r="P321" s="181">
        <f t="shared" si="49"/>
        <v>4</v>
      </c>
      <c r="Q321" s="182" t="str">
        <f t="shared" si="46"/>
        <v>Bajo</v>
      </c>
      <c r="R321" s="183">
        <v>25</v>
      </c>
      <c r="S321" s="181">
        <f t="shared" si="47"/>
        <v>100</v>
      </c>
      <c r="T321" s="181" t="str">
        <f t="shared" si="48"/>
        <v>III</v>
      </c>
      <c r="U321" s="232" t="str">
        <f t="shared" si="50"/>
        <v>ACEPTABLE, MEJORAL EL CONTROL EXISTENTE</v>
      </c>
      <c r="V321" s="183">
        <v>5</v>
      </c>
      <c r="W321" s="202" t="s">
        <v>1067</v>
      </c>
      <c r="X321" s="202" t="s">
        <v>146</v>
      </c>
      <c r="Y321" s="202" t="s">
        <v>146</v>
      </c>
      <c r="Z321" s="202" t="s">
        <v>146</v>
      </c>
      <c r="AA321" s="202" t="s">
        <v>1211</v>
      </c>
    </row>
    <row r="322" spans="1:27" ht="90" customHeight="1">
      <c r="A322" s="196"/>
      <c r="B322" s="261"/>
      <c r="C322" s="247"/>
      <c r="D322" s="247"/>
      <c r="E322" s="260"/>
      <c r="F322" s="247"/>
      <c r="G322" s="260"/>
      <c r="H322" s="202" t="s">
        <v>1065</v>
      </c>
      <c r="I322" s="202" t="s">
        <v>1066</v>
      </c>
      <c r="J322" s="202" t="s">
        <v>1067</v>
      </c>
      <c r="K322" s="202" t="s">
        <v>146</v>
      </c>
      <c r="L322" s="202" t="s">
        <v>146</v>
      </c>
      <c r="M322" s="202" t="s">
        <v>1022</v>
      </c>
      <c r="N322" s="186">
        <v>2</v>
      </c>
      <c r="O322" s="186">
        <v>3</v>
      </c>
      <c r="P322" s="181">
        <f t="shared" si="49"/>
        <v>6</v>
      </c>
      <c r="Q322" s="182" t="str">
        <f t="shared" si="46"/>
        <v>Medio</v>
      </c>
      <c r="R322" s="183">
        <v>25</v>
      </c>
      <c r="S322" s="181">
        <f t="shared" si="47"/>
        <v>150</v>
      </c>
      <c r="T322" s="181" t="str">
        <f t="shared" si="48"/>
        <v>II</v>
      </c>
      <c r="U322" s="184" t="str">
        <f t="shared" si="43"/>
        <v>NO ACEPTABLE O ACEPTABLE CON CONTROL ESPECIFICO</v>
      </c>
      <c r="V322" s="183">
        <v>4</v>
      </c>
      <c r="W322" s="202" t="s">
        <v>1253</v>
      </c>
      <c r="X322" s="202" t="s">
        <v>169</v>
      </c>
      <c r="Y322" s="202" t="s">
        <v>146</v>
      </c>
      <c r="Z322" s="202" t="s">
        <v>146</v>
      </c>
      <c r="AA322" s="202" t="s">
        <v>150</v>
      </c>
    </row>
    <row r="323" spans="1:27" ht="90" customHeight="1">
      <c r="A323" s="196"/>
      <c r="B323" s="261"/>
      <c r="C323" s="247"/>
      <c r="D323" s="247"/>
      <c r="E323" s="260"/>
      <c r="F323" s="247"/>
      <c r="G323" s="260"/>
      <c r="H323" s="202" t="s">
        <v>423</v>
      </c>
      <c r="I323" s="202" t="s">
        <v>1001</v>
      </c>
      <c r="J323" s="203" t="s">
        <v>1253</v>
      </c>
      <c r="K323" s="202" t="s">
        <v>146</v>
      </c>
      <c r="L323" s="202" t="s">
        <v>146</v>
      </c>
      <c r="M323" s="203" t="s">
        <v>187</v>
      </c>
      <c r="N323" s="180">
        <v>6</v>
      </c>
      <c r="O323" s="180">
        <v>3</v>
      </c>
      <c r="P323" s="181">
        <f t="shared" si="49"/>
        <v>18</v>
      </c>
      <c r="Q323" s="182" t="str">
        <f t="shared" si="46"/>
        <v>Alto</v>
      </c>
      <c r="R323" s="183">
        <v>25</v>
      </c>
      <c r="S323" s="181">
        <f t="shared" si="47"/>
        <v>450</v>
      </c>
      <c r="T323" s="181" t="str">
        <f t="shared" si="48"/>
        <v>II</v>
      </c>
      <c r="U323" s="184" t="str">
        <f t="shared" si="43"/>
        <v>NO ACEPTABLE O ACEPTABLE CON CONTROL ESPECIFICO</v>
      </c>
      <c r="V323" s="183">
        <v>2</v>
      </c>
      <c r="W323" s="202" t="s">
        <v>438</v>
      </c>
      <c r="X323" s="202" t="s">
        <v>146</v>
      </c>
      <c r="Y323" s="202" t="s">
        <v>329</v>
      </c>
      <c r="Z323" s="202" t="s">
        <v>440</v>
      </c>
      <c r="AA323" s="202" t="s">
        <v>441</v>
      </c>
    </row>
    <row r="324" spans="1:27" ht="90" customHeight="1">
      <c r="A324" s="196"/>
      <c r="B324" s="261"/>
      <c r="C324" s="247" t="s">
        <v>900</v>
      </c>
      <c r="D324" s="247" t="s">
        <v>580</v>
      </c>
      <c r="E324" s="260" t="s">
        <v>901</v>
      </c>
      <c r="F324" s="247" t="s">
        <v>902</v>
      </c>
      <c r="G324" s="260" t="s">
        <v>143</v>
      </c>
      <c r="H324" s="202" t="s">
        <v>367</v>
      </c>
      <c r="I324" s="202" t="s">
        <v>1063</v>
      </c>
      <c r="J324" s="203" t="s">
        <v>368</v>
      </c>
      <c r="K324" s="203" t="s">
        <v>457</v>
      </c>
      <c r="L324" s="203" t="s">
        <v>439</v>
      </c>
      <c r="M324" s="203" t="s">
        <v>1064</v>
      </c>
      <c r="N324" s="180">
        <v>2</v>
      </c>
      <c r="O324" s="180">
        <v>2</v>
      </c>
      <c r="P324" s="181">
        <f t="shared" si="49"/>
        <v>4</v>
      </c>
      <c r="Q324" s="182" t="str">
        <f t="shared" si="46"/>
        <v>Bajo</v>
      </c>
      <c r="R324" s="183">
        <v>10</v>
      </c>
      <c r="S324" s="181">
        <f t="shared" si="47"/>
        <v>40</v>
      </c>
      <c r="T324" s="181" t="str">
        <f t="shared" si="48"/>
        <v>III</v>
      </c>
      <c r="U324" s="184" t="str">
        <f>IF(T324="I","NO ACEPTABLE",IF(T324="II","NO ACEPTABLE O ACEPTABLE CON CONTROL ESPECIFICO",IF(T324="III","ACEPTABLE, MEJORAR EL CONTROL EXISTENTE",IF(T324="IV","ACEPTABLE, NO INTEVENIR"," "))))</f>
        <v>ACEPTABLE, MEJORAR EL CONTROL EXISTENTE</v>
      </c>
      <c r="V324" s="183">
        <v>10</v>
      </c>
      <c r="W324" s="202" t="s">
        <v>450</v>
      </c>
      <c r="X324" s="202" t="s">
        <v>146</v>
      </c>
      <c r="Y324" s="202" t="s">
        <v>146</v>
      </c>
      <c r="Z324" s="202" t="s">
        <v>165</v>
      </c>
      <c r="AA324" s="202" t="s">
        <v>182</v>
      </c>
    </row>
    <row r="325" spans="1:27" ht="90" customHeight="1">
      <c r="A325" s="196"/>
      <c r="B325" s="261"/>
      <c r="C325" s="247"/>
      <c r="D325" s="247"/>
      <c r="E325" s="260"/>
      <c r="F325" s="247"/>
      <c r="G325" s="260"/>
      <c r="H325" s="202" t="s">
        <v>369</v>
      </c>
      <c r="I325" s="202" t="s">
        <v>1003</v>
      </c>
      <c r="J325" s="203" t="s">
        <v>236</v>
      </c>
      <c r="K325" s="203" t="s">
        <v>177</v>
      </c>
      <c r="L325" s="203" t="s">
        <v>178</v>
      </c>
      <c r="M325" s="203" t="s">
        <v>179</v>
      </c>
      <c r="N325" s="180">
        <v>2</v>
      </c>
      <c r="O325" s="180">
        <v>3</v>
      </c>
      <c r="P325" s="181">
        <f t="shared" si="49"/>
        <v>6</v>
      </c>
      <c r="Q325" s="182" t="str">
        <f t="shared" si="46"/>
        <v>Medio</v>
      </c>
      <c r="R325" s="183">
        <v>25</v>
      </c>
      <c r="S325" s="181">
        <f t="shared" si="47"/>
        <v>150</v>
      </c>
      <c r="T325" s="181" t="str">
        <f t="shared" si="48"/>
        <v>II</v>
      </c>
      <c r="U325" s="184" t="str">
        <f t="shared" ref="U325:U326" si="51">IF(T325="I","NO ACEPTABLE",IF(T325="II","NO ACEPTABLE O ACEPTABLE CON CONTROL ESPECIFICO",IF(T325="III","ACEPTABLE, MEJORAL EL CONTROL EXISTENTE",IF(T325="IV","ACEPTABLE, NO INTEVENIR"," "))))</f>
        <v>NO ACEPTABLE O ACEPTABLE CON CONTROL ESPECIFICO</v>
      </c>
      <c r="V325" s="183">
        <v>10</v>
      </c>
      <c r="W325" s="202" t="s">
        <v>999</v>
      </c>
      <c r="X325" s="202" t="s">
        <v>146</v>
      </c>
      <c r="Y325" s="202" t="s">
        <v>203</v>
      </c>
      <c r="Z325" s="202" t="s">
        <v>160</v>
      </c>
      <c r="AA325" s="202" t="s">
        <v>161</v>
      </c>
    </row>
    <row r="326" spans="1:27" ht="90" customHeight="1">
      <c r="A326" s="196"/>
      <c r="B326" s="261"/>
      <c r="C326" s="247"/>
      <c r="D326" s="247"/>
      <c r="E326" s="260"/>
      <c r="F326" s="247"/>
      <c r="G326" s="260"/>
      <c r="H326" s="202" t="s">
        <v>370</v>
      </c>
      <c r="I326" s="202" t="s">
        <v>998</v>
      </c>
      <c r="J326" s="203" t="s">
        <v>999</v>
      </c>
      <c r="K326" s="203" t="s">
        <v>156</v>
      </c>
      <c r="L326" s="203" t="s">
        <v>286</v>
      </c>
      <c r="M326" s="203" t="s">
        <v>158</v>
      </c>
      <c r="N326" s="183">
        <v>2</v>
      </c>
      <c r="O326" s="183">
        <v>2</v>
      </c>
      <c r="P326" s="181">
        <f t="shared" si="49"/>
        <v>4</v>
      </c>
      <c r="Q326" s="182" t="str">
        <f t="shared" si="46"/>
        <v>Bajo</v>
      </c>
      <c r="R326" s="183">
        <v>25</v>
      </c>
      <c r="S326" s="181">
        <f t="shared" si="47"/>
        <v>100</v>
      </c>
      <c r="T326" s="181" t="str">
        <f t="shared" si="48"/>
        <v>III</v>
      </c>
      <c r="U326" s="232" t="str">
        <f t="shared" si="51"/>
        <v>ACEPTABLE, MEJORAL EL CONTROL EXISTENTE</v>
      </c>
      <c r="V326" s="183">
        <v>5</v>
      </c>
      <c r="W326" s="202" t="s">
        <v>1067</v>
      </c>
      <c r="X326" s="202" t="s">
        <v>146</v>
      </c>
      <c r="Y326" s="202" t="s">
        <v>146</v>
      </c>
      <c r="Z326" s="202" t="s">
        <v>146</v>
      </c>
      <c r="AA326" s="202" t="s">
        <v>1211</v>
      </c>
    </row>
    <row r="327" spans="1:27" ht="90" customHeight="1">
      <c r="A327" s="196"/>
      <c r="B327" s="261"/>
      <c r="C327" s="247"/>
      <c r="D327" s="247"/>
      <c r="E327" s="260"/>
      <c r="F327" s="247"/>
      <c r="G327" s="260"/>
      <c r="H327" s="202" t="s">
        <v>1065</v>
      </c>
      <c r="I327" s="202" t="s">
        <v>1066</v>
      </c>
      <c r="J327" s="202" t="s">
        <v>1067</v>
      </c>
      <c r="K327" s="202" t="s">
        <v>146</v>
      </c>
      <c r="L327" s="202" t="s">
        <v>146</v>
      </c>
      <c r="M327" s="202" t="s">
        <v>1022</v>
      </c>
      <c r="N327" s="186">
        <v>2</v>
      </c>
      <c r="O327" s="186">
        <v>3</v>
      </c>
      <c r="P327" s="181">
        <f t="shared" si="49"/>
        <v>6</v>
      </c>
      <c r="Q327" s="182" t="str">
        <f t="shared" si="46"/>
        <v>Medio</v>
      </c>
      <c r="R327" s="183">
        <v>25</v>
      </c>
      <c r="S327" s="181">
        <f t="shared" si="47"/>
        <v>150</v>
      </c>
      <c r="T327" s="181" t="str">
        <f t="shared" si="48"/>
        <v>II</v>
      </c>
      <c r="U327" s="184" t="str">
        <f t="shared" si="43"/>
        <v>NO ACEPTABLE O ACEPTABLE CON CONTROL ESPECIFICO</v>
      </c>
      <c r="V327" s="183">
        <v>20</v>
      </c>
      <c r="W327" s="202" t="s">
        <v>1253</v>
      </c>
      <c r="X327" s="202" t="s">
        <v>169</v>
      </c>
      <c r="Y327" s="202" t="s">
        <v>421</v>
      </c>
      <c r="Z327" s="202" t="s">
        <v>146</v>
      </c>
      <c r="AA327" s="202" t="s">
        <v>150</v>
      </c>
    </row>
    <row r="328" spans="1:27" ht="90" customHeight="1">
      <c r="A328" s="196"/>
      <c r="B328" s="261"/>
      <c r="C328" s="247"/>
      <c r="D328" s="247"/>
      <c r="E328" s="260"/>
      <c r="F328" s="247"/>
      <c r="G328" s="260"/>
      <c r="H328" s="202" t="s">
        <v>427</v>
      </c>
      <c r="I328" s="202" t="s">
        <v>1001</v>
      </c>
      <c r="J328" s="203" t="s">
        <v>1253</v>
      </c>
      <c r="K328" s="202" t="s">
        <v>146</v>
      </c>
      <c r="L328" s="202" t="s">
        <v>146</v>
      </c>
      <c r="M328" s="203" t="s">
        <v>187</v>
      </c>
      <c r="N328" s="180">
        <v>6</v>
      </c>
      <c r="O328" s="180">
        <v>3</v>
      </c>
      <c r="P328" s="181">
        <f t="shared" si="49"/>
        <v>18</v>
      </c>
      <c r="Q328" s="182" t="str">
        <f t="shared" si="46"/>
        <v>Alto</v>
      </c>
      <c r="R328" s="183">
        <v>25</v>
      </c>
      <c r="S328" s="181">
        <f t="shared" si="47"/>
        <v>450</v>
      </c>
      <c r="T328" s="181" t="str">
        <f t="shared" si="48"/>
        <v>II</v>
      </c>
      <c r="U328" s="184" t="str">
        <f t="shared" si="43"/>
        <v>NO ACEPTABLE O ACEPTABLE CON CONTROL ESPECIFICO</v>
      </c>
      <c r="V328" s="183">
        <v>4</v>
      </c>
      <c r="W328" s="202" t="s">
        <v>438</v>
      </c>
      <c r="X328" s="202" t="s">
        <v>146</v>
      </c>
      <c r="Y328" s="202" t="s">
        <v>329</v>
      </c>
      <c r="Z328" s="202" t="s">
        <v>440</v>
      </c>
      <c r="AA328" s="202" t="s">
        <v>441</v>
      </c>
    </row>
    <row r="329" spans="1:27" ht="90" customHeight="1">
      <c r="A329" s="196"/>
      <c r="B329" s="274" t="s">
        <v>903</v>
      </c>
      <c r="C329" s="244" t="s">
        <v>904</v>
      </c>
      <c r="D329" s="244" t="s">
        <v>905</v>
      </c>
      <c r="E329" s="260" t="s">
        <v>906</v>
      </c>
      <c r="F329" s="244" t="s">
        <v>907</v>
      </c>
      <c r="G329" s="260" t="s">
        <v>143</v>
      </c>
      <c r="H329" s="202" t="s">
        <v>367</v>
      </c>
      <c r="I329" s="202" t="s">
        <v>1063</v>
      </c>
      <c r="J329" s="203" t="s">
        <v>368</v>
      </c>
      <c r="K329" s="203" t="s">
        <v>457</v>
      </c>
      <c r="L329" s="203" t="s">
        <v>439</v>
      </c>
      <c r="M329" s="203" t="s">
        <v>1064</v>
      </c>
      <c r="N329" s="186">
        <v>2</v>
      </c>
      <c r="O329" s="186">
        <v>3</v>
      </c>
      <c r="P329" s="181">
        <f t="shared" si="49"/>
        <v>6</v>
      </c>
      <c r="Q329" s="182" t="str">
        <f t="shared" si="46"/>
        <v>Medio</v>
      </c>
      <c r="R329" s="183">
        <v>25</v>
      </c>
      <c r="S329" s="181">
        <f t="shared" si="47"/>
        <v>150</v>
      </c>
      <c r="T329" s="181" t="str">
        <f t="shared" si="48"/>
        <v>II</v>
      </c>
      <c r="U329" s="184" t="str">
        <f t="shared" si="43"/>
        <v>NO ACEPTABLE O ACEPTABLE CON CONTROL ESPECIFICO</v>
      </c>
      <c r="V329" s="183">
        <v>4</v>
      </c>
      <c r="W329" s="202" t="s">
        <v>1253</v>
      </c>
      <c r="X329" s="202" t="s">
        <v>169</v>
      </c>
      <c r="Y329" s="202" t="s">
        <v>421</v>
      </c>
      <c r="Z329" s="202" t="s">
        <v>146</v>
      </c>
      <c r="AA329" s="202" t="s">
        <v>150</v>
      </c>
    </row>
    <row r="330" spans="1:27" ht="90" customHeight="1">
      <c r="A330" s="196"/>
      <c r="B330" s="274"/>
      <c r="C330" s="244"/>
      <c r="D330" s="244"/>
      <c r="E330" s="260"/>
      <c r="F330" s="244"/>
      <c r="G330" s="260"/>
      <c r="H330" s="202" t="s">
        <v>428</v>
      </c>
      <c r="I330" s="202" t="s">
        <v>1001</v>
      </c>
      <c r="J330" s="203" t="s">
        <v>1253</v>
      </c>
      <c r="K330" s="202" t="s">
        <v>146</v>
      </c>
      <c r="L330" s="202" t="s">
        <v>146</v>
      </c>
      <c r="M330" s="203" t="s">
        <v>187</v>
      </c>
      <c r="N330" s="180">
        <v>2</v>
      </c>
      <c r="O330" s="180">
        <v>3</v>
      </c>
      <c r="P330" s="181">
        <f t="shared" si="49"/>
        <v>6</v>
      </c>
      <c r="Q330" s="182" t="str">
        <f t="shared" si="46"/>
        <v>Medio</v>
      </c>
      <c r="R330" s="183">
        <v>25</v>
      </c>
      <c r="S330" s="181">
        <f t="shared" si="47"/>
        <v>150</v>
      </c>
      <c r="T330" s="181" t="str">
        <f t="shared" si="48"/>
        <v>II</v>
      </c>
      <c r="U330" s="184" t="str">
        <f t="shared" si="43"/>
        <v>NO ACEPTABLE O ACEPTABLE CON CONTROL ESPECIFICO</v>
      </c>
      <c r="V330" s="183">
        <v>4</v>
      </c>
      <c r="W330" s="202" t="s">
        <v>285</v>
      </c>
      <c r="X330" s="202" t="s">
        <v>417</v>
      </c>
      <c r="Y330" s="202" t="s">
        <v>146</v>
      </c>
      <c r="Z330" s="202" t="s">
        <v>146</v>
      </c>
      <c r="AA330" s="202" t="s">
        <v>146</v>
      </c>
    </row>
    <row r="331" spans="1:27" ht="90" customHeight="1">
      <c r="A331" s="196"/>
      <c r="B331" s="274"/>
      <c r="C331" s="208" t="s">
        <v>908</v>
      </c>
      <c r="D331" s="208" t="s">
        <v>909</v>
      </c>
      <c r="E331" s="206" t="s">
        <v>910</v>
      </c>
      <c r="F331" s="208" t="s">
        <v>911</v>
      </c>
      <c r="G331" s="206" t="s">
        <v>143</v>
      </c>
      <c r="H331" s="202" t="s">
        <v>429</v>
      </c>
      <c r="I331" s="202" t="s">
        <v>1023</v>
      </c>
      <c r="J331" s="202" t="s">
        <v>430</v>
      </c>
      <c r="K331" s="202" t="s">
        <v>246</v>
      </c>
      <c r="L331" s="203" t="s">
        <v>289</v>
      </c>
      <c r="M331" s="203" t="s">
        <v>247</v>
      </c>
      <c r="N331" s="183">
        <v>2</v>
      </c>
      <c r="O331" s="183">
        <v>2</v>
      </c>
      <c r="P331" s="181">
        <f t="shared" si="49"/>
        <v>4</v>
      </c>
      <c r="Q331" s="182" t="str">
        <f t="shared" si="46"/>
        <v>Bajo</v>
      </c>
      <c r="R331" s="183">
        <v>25</v>
      </c>
      <c r="S331" s="181">
        <f t="shared" si="47"/>
        <v>100</v>
      </c>
      <c r="T331" s="181" t="str">
        <f t="shared" si="48"/>
        <v>III</v>
      </c>
      <c r="U331" s="232" t="str">
        <f t="shared" si="43"/>
        <v>ACEPTABLE, MEJORAL EL CONTROL EXISTENTE</v>
      </c>
      <c r="V331" s="183">
        <v>2</v>
      </c>
      <c r="W331" s="202" t="s">
        <v>1185</v>
      </c>
      <c r="X331" s="202" t="s">
        <v>146</v>
      </c>
      <c r="Y331" s="202" t="s">
        <v>146</v>
      </c>
      <c r="Z331" s="202" t="s">
        <v>146</v>
      </c>
      <c r="AA331" s="233" t="s">
        <v>1320</v>
      </c>
    </row>
    <row r="332" spans="1:27" ht="90" customHeight="1">
      <c r="A332" s="196"/>
      <c r="B332" s="274"/>
      <c r="C332" s="244" t="s">
        <v>912</v>
      </c>
      <c r="D332" s="244" t="s">
        <v>913</v>
      </c>
      <c r="E332" s="260" t="s">
        <v>914</v>
      </c>
      <c r="F332" s="244" t="s">
        <v>915</v>
      </c>
      <c r="G332" s="260" t="s">
        <v>143</v>
      </c>
      <c r="H332" s="202" t="s">
        <v>395</v>
      </c>
      <c r="I332" s="202" t="s">
        <v>1087</v>
      </c>
      <c r="J332" s="203" t="s">
        <v>541</v>
      </c>
      <c r="K332" s="202" t="s">
        <v>542</v>
      </c>
      <c r="L332" s="202" t="s">
        <v>208</v>
      </c>
      <c r="M332" s="202" t="s">
        <v>173</v>
      </c>
      <c r="N332" s="186">
        <v>2</v>
      </c>
      <c r="O332" s="186">
        <v>3</v>
      </c>
      <c r="P332" s="181">
        <f t="shared" si="49"/>
        <v>6</v>
      </c>
      <c r="Q332" s="182" t="str">
        <f t="shared" si="46"/>
        <v>Medio</v>
      </c>
      <c r="R332" s="183">
        <v>25</v>
      </c>
      <c r="S332" s="181">
        <f t="shared" si="47"/>
        <v>150</v>
      </c>
      <c r="T332" s="181" t="str">
        <f t="shared" si="48"/>
        <v>II</v>
      </c>
      <c r="U332" s="184" t="str">
        <f t="shared" si="43"/>
        <v>NO ACEPTABLE O ACEPTABLE CON CONTROL ESPECIFICO</v>
      </c>
      <c r="V332" s="183">
        <v>2</v>
      </c>
      <c r="W332" s="202" t="s">
        <v>1253</v>
      </c>
      <c r="X332" s="202" t="s">
        <v>169</v>
      </c>
      <c r="Y332" s="202" t="s">
        <v>421</v>
      </c>
      <c r="Z332" s="202" t="s">
        <v>146</v>
      </c>
      <c r="AA332" s="202" t="s">
        <v>150</v>
      </c>
    </row>
    <row r="333" spans="1:27" ht="90" customHeight="1">
      <c r="A333" s="196"/>
      <c r="B333" s="274"/>
      <c r="C333" s="244"/>
      <c r="D333" s="244"/>
      <c r="E333" s="260"/>
      <c r="F333" s="244"/>
      <c r="G333" s="260"/>
      <c r="H333" s="202" t="s">
        <v>431</v>
      </c>
      <c r="I333" s="202" t="s">
        <v>1001</v>
      </c>
      <c r="J333" s="203" t="s">
        <v>1254</v>
      </c>
      <c r="K333" s="202" t="s">
        <v>146</v>
      </c>
      <c r="L333" s="202" t="s">
        <v>146</v>
      </c>
      <c r="M333" s="203" t="s">
        <v>187</v>
      </c>
      <c r="N333" s="180">
        <v>2</v>
      </c>
      <c r="O333" s="180">
        <v>2</v>
      </c>
      <c r="P333" s="181">
        <f t="shared" si="49"/>
        <v>4</v>
      </c>
      <c r="Q333" s="182" t="str">
        <f t="shared" si="46"/>
        <v>Bajo</v>
      </c>
      <c r="R333" s="183">
        <v>10</v>
      </c>
      <c r="S333" s="181">
        <f t="shared" si="47"/>
        <v>40</v>
      </c>
      <c r="T333" s="181" t="str">
        <f t="shared" si="48"/>
        <v>III</v>
      </c>
      <c r="U333" s="184" t="str">
        <f>IF(T333="I","NO ACEPTABLE",IF(T333="II","NO ACEPTABLE O ACEPTABLE CON CONTROL ESPECIFICO",IF(T333="III","ACEPTABLE, MEJORAR EL CONTROL EXISTENTE",IF(T333="IV","ACEPTABLE, NO INTEVENIR"," "))))</f>
        <v>ACEPTABLE, MEJORAR EL CONTROL EXISTENTE</v>
      </c>
      <c r="V333" s="183">
        <v>2</v>
      </c>
      <c r="W333" s="202" t="s">
        <v>450</v>
      </c>
      <c r="X333" s="202" t="s">
        <v>146</v>
      </c>
      <c r="Y333" s="202" t="s">
        <v>146</v>
      </c>
      <c r="Z333" s="202" t="s">
        <v>165</v>
      </c>
      <c r="AA333" s="202" t="s">
        <v>182</v>
      </c>
    </row>
    <row r="334" spans="1:27" ht="90" customHeight="1">
      <c r="A334" s="196"/>
      <c r="B334" s="274"/>
      <c r="C334" s="244" t="s">
        <v>916</v>
      </c>
      <c r="D334" s="244" t="s">
        <v>917</v>
      </c>
      <c r="E334" s="260" t="s">
        <v>914</v>
      </c>
      <c r="F334" s="244" t="s">
        <v>918</v>
      </c>
      <c r="G334" s="260" t="s">
        <v>143</v>
      </c>
      <c r="H334" s="202" t="s">
        <v>301</v>
      </c>
      <c r="I334" s="202" t="s">
        <v>1003</v>
      </c>
      <c r="J334" s="203" t="s">
        <v>236</v>
      </c>
      <c r="K334" s="203" t="s">
        <v>177</v>
      </c>
      <c r="L334" s="203" t="s">
        <v>178</v>
      </c>
      <c r="M334" s="203" t="s">
        <v>179</v>
      </c>
      <c r="N334" s="186">
        <v>2</v>
      </c>
      <c r="O334" s="186">
        <v>3</v>
      </c>
      <c r="P334" s="181">
        <f t="shared" si="49"/>
        <v>6</v>
      </c>
      <c r="Q334" s="182" t="str">
        <f t="shared" si="46"/>
        <v>Medio</v>
      </c>
      <c r="R334" s="183">
        <v>25</v>
      </c>
      <c r="S334" s="181">
        <f t="shared" si="47"/>
        <v>150</v>
      </c>
      <c r="T334" s="181" t="str">
        <f t="shared" si="48"/>
        <v>II</v>
      </c>
      <c r="U334" s="184" t="str">
        <f t="shared" si="43"/>
        <v>NO ACEPTABLE O ACEPTABLE CON CONTROL ESPECIFICO</v>
      </c>
      <c r="V334" s="183">
        <v>2</v>
      </c>
      <c r="W334" s="202" t="s">
        <v>1253</v>
      </c>
      <c r="X334" s="202" t="s">
        <v>169</v>
      </c>
      <c r="Y334" s="202" t="s">
        <v>421</v>
      </c>
      <c r="Z334" s="202" t="s">
        <v>146</v>
      </c>
      <c r="AA334" s="202" t="s">
        <v>150</v>
      </c>
    </row>
    <row r="335" spans="1:27" ht="90" customHeight="1">
      <c r="A335" s="196"/>
      <c r="B335" s="274"/>
      <c r="C335" s="244"/>
      <c r="D335" s="244"/>
      <c r="E335" s="260"/>
      <c r="F335" s="244"/>
      <c r="G335" s="260"/>
      <c r="H335" s="202" t="s">
        <v>432</v>
      </c>
      <c r="I335" s="202" t="s">
        <v>1001</v>
      </c>
      <c r="J335" s="203" t="s">
        <v>1254</v>
      </c>
      <c r="K335" s="202" t="s">
        <v>146</v>
      </c>
      <c r="L335" s="202" t="s">
        <v>146</v>
      </c>
      <c r="M335" s="203" t="s">
        <v>187</v>
      </c>
      <c r="N335" s="180">
        <v>2</v>
      </c>
      <c r="O335" s="180">
        <v>2</v>
      </c>
      <c r="P335" s="181">
        <f t="shared" si="49"/>
        <v>4</v>
      </c>
      <c r="Q335" s="182" t="str">
        <f t="shared" si="46"/>
        <v>Bajo</v>
      </c>
      <c r="R335" s="183">
        <v>10</v>
      </c>
      <c r="S335" s="181">
        <f t="shared" si="47"/>
        <v>40</v>
      </c>
      <c r="T335" s="181" t="str">
        <f t="shared" si="48"/>
        <v>III</v>
      </c>
      <c r="U335" s="184" t="str">
        <f>IF(T335="I","NO ACEPTABLE",IF(T335="II","NO ACEPTABLE O ACEPTABLE CON CONTROL ESPECIFICO",IF(T335="III","ACEPTABLE, MEJORAR EL CONTROL EXISTENTE",IF(T335="IV","ACEPTABLE, NO INTEVENIR"," "))))</f>
        <v>ACEPTABLE, MEJORAR EL CONTROL EXISTENTE</v>
      </c>
      <c r="V335" s="183">
        <v>2</v>
      </c>
      <c r="W335" s="202" t="s">
        <v>450</v>
      </c>
      <c r="X335" s="202" t="s">
        <v>146</v>
      </c>
      <c r="Y335" s="202" t="s">
        <v>146</v>
      </c>
      <c r="Z335" s="202" t="s">
        <v>165</v>
      </c>
      <c r="AA335" s="202" t="s">
        <v>182</v>
      </c>
    </row>
    <row r="336" spans="1:27" ht="90" customHeight="1">
      <c r="A336" s="196"/>
      <c r="B336" s="276" t="s">
        <v>919</v>
      </c>
      <c r="C336" s="245" t="s">
        <v>687</v>
      </c>
      <c r="D336" s="245" t="s">
        <v>920</v>
      </c>
      <c r="E336" s="260" t="s">
        <v>921</v>
      </c>
      <c r="F336" s="245" t="s">
        <v>922</v>
      </c>
      <c r="G336" s="260" t="s">
        <v>143</v>
      </c>
      <c r="H336" s="202" t="s">
        <v>301</v>
      </c>
      <c r="I336" s="202" t="s">
        <v>1003</v>
      </c>
      <c r="J336" s="203" t="s">
        <v>236</v>
      </c>
      <c r="K336" s="203" t="s">
        <v>177</v>
      </c>
      <c r="L336" s="203" t="s">
        <v>178</v>
      </c>
      <c r="M336" s="203" t="s">
        <v>179</v>
      </c>
      <c r="N336" s="186">
        <v>2</v>
      </c>
      <c r="O336" s="186">
        <v>2</v>
      </c>
      <c r="P336" s="181">
        <f t="shared" si="49"/>
        <v>4</v>
      </c>
      <c r="Q336" s="182" t="str">
        <f t="shared" si="46"/>
        <v>Bajo</v>
      </c>
      <c r="R336" s="183">
        <v>10</v>
      </c>
      <c r="S336" s="181">
        <f t="shared" si="47"/>
        <v>40</v>
      </c>
      <c r="T336" s="181" t="str">
        <f t="shared" si="48"/>
        <v>III</v>
      </c>
      <c r="U336" s="184" t="str">
        <f>IF(T336="I","NO ACEPTABLE",IF(T336="II","NO ACEPTABLE O ACEPTABLE CON CONTROL ESPECIFICO",IF(T336="III","ACEPTABLE, MEJORAR EL CONTROL EXISTENTE",IF(T336="IV","ACEPTABLE, NO INTEVENIR"," "))))</f>
        <v>ACEPTABLE, MEJORAR EL CONTROL EXISTENTE</v>
      </c>
      <c r="V336" s="185" t="s">
        <v>433</v>
      </c>
      <c r="W336" s="202" t="s">
        <v>189</v>
      </c>
      <c r="X336" s="202" t="s">
        <v>146</v>
      </c>
      <c r="Y336" s="202" t="s">
        <v>146</v>
      </c>
      <c r="Z336" s="202" t="s">
        <v>192</v>
      </c>
      <c r="AA336" s="202" t="s">
        <v>193</v>
      </c>
    </row>
    <row r="337" spans="1:27" ht="90" customHeight="1">
      <c r="A337" s="196"/>
      <c r="B337" s="276"/>
      <c r="C337" s="245"/>
      <c r="D337" s="245"/>
      <c r="E337" s="260"/>
      <c r="F337" s="245"/>
      <c r="G337" s="260"/>
      <c r="H337" s="202" t="s">
        <v>188</v>
      </c>
      <c r="I337" s="202" t="s">
        <v>1005</v>
      </c>
      <c r="J337" s="203" t="s">
        <v>189</v>
      </c>
      <c r="K337" s="203" t="s">
        <v>146</v>
      </c>
      <c r="L337" s="203" t="s">
        <v>146</v>
      </c>
      <c r="M337" s="203" t="s">
        <v>190</v>
      </c>
      <c r="N337" s="180">
        <v>6</v>
      </c>
      <c r="O337" s="180">
        <v>3</v>
      </c>
      <c r="P337" s="181">
        <f t="shared" si="49"/>
        <v>18</v>
      </c>
      <c r="Q337" s="182" t="str">
        <f t="shared" si="46"/>
        <v>Alto</v>
      </c>
      <c r="R337" s="183">
        <v>25</v>
      </c>
      <c r="S337" s="181">
        <f t="shared" si="47"/>
        <v>450</v>
      </c>
      <c r="T337" s="181" t="str">
        <f t="shared" si="48"/>
        <v>II</v>
      </c>
      <c r="U337" s="184" t="str">
        <f t="shared" si="43"/>
        <v>NO ACEPTABLE O ACEPTABLE CON CONTROL ESPECIFICO</v>
      </c>
      <c r="V337" s="185">
        <v>40</v>
      </c>
      <c r="W337" s="202" t="s">
        <v>200</v>
      </c>
      <c r="X337" s="202" t="s">
        <v>146</v>
      </c>
      <c r="Y337" s="202" t="s">
        <v>146</v>
      </c>
      <c r="Z337" s="202" t="s">
        <v>434</v>
      </c>
      <c r="AA337" s="202" t="s">
        <v>435</v>
      </c>
    </row>
    <row r="338" spans="1:27" ht="90" customHeight="1">
      <c r="A338" s="196"/>
      <c r="B338" s="276"/>
      <c r="C338" s="245"/>
      <c r="D338" s="245"/>
      <c r="E338" s="260"/>
      <c r="F338" s="245"/>
      <c r="G338" s="260"/>
      <c r="H338" s="202" t="s">
        <v>194</v>
      </c>
      <c r="I338" s="202" t="s">
        <v>1006</v>
      </c>
      <c r="J338" s="203" t="s">
        <v>200</v>
      </c>
      <c r="K338" s="203" t="s">
        <v>146</v>
      </c>
      <c r="L338" s="203" t="s">
        <v>196</v>
      </c>
      <c r="M338" s="203" t="s">
        <v>197</v>
      </c>
      <c r="N338" s="180">
        <v>2</v>
      </c>
      <c r="O338" s="180">
        <v>2</v>
      </c>
      <c r="P338" s="181">
        <f t="shared" si="49"/>
        <v>4</v>
      </c>
      <c r="Q338" s="182" t="str">
        <f t="shared" si="46"/>
        <v>Bajo</v>
      </c>
      <c r="R338" s="183">
        <v>10</v>
      </c>
      <c r="S338" s="181">
        <f t="shared" si="47"/>
        <v>40</v>
      </c>
      <c r="T338" s="181" t="str">
        <f t="shared" si="48"/>
        <v>III</v>
      </c>
      <c r="U338" s="184" t="str">
        <f>IF(T338="I","NO ACEPTABLE",IF(T338="II","NO ACEPTABLE O ACEPTABLE CON CONTROL ESPECIFICO",IF(T338="III","ACEPTABLE, MEJORAR EL CONTROL EXISTENTE",IF(T338="IV","ACEPTABLE, NO INTEVENIR"," "))))</f>
        <v>ACEPTABLE, MEJORAR EL CONTROL EXISTENTE</v>
      </c>
      <c r="V338" s="185">
        <v>20</v>
      </c>
      <c r="W338" s="202" t="s">
        <v>176</v>
      </c>
      <c r="X338" s="202" t="s">
        <v>146</v>
      </c>
      <c r="Y338" s="202" t="s">
        <v>146</v>
      </c>
      <c r="Z338" s="202" t="s">
        <v>165</v>
      </c>
      <c r="AA338" s="202" t="s">
        <v>182</v>
      </c>
    </row>
    <row r="339" spans="1:27" ht="90" customHeight="1">
      <c r="A339" s="196"/>
      <c r="B339" s="276"/>
      <c r="C339" s="245"/>
      <c r="D339" s="245"/>
      <c r="E339" s="260"/>
      <c r="F339" s="245"/>
      <c r="G339" s="260"/>
      <c r="H339" s="202" t="s">
        <v>175</v>
      </c>
      <c r="I339" s="202" t="s">
        <v>1003</v>
      </c>
      <c r="J339" s="203" t="s">
        <v>176</v>
      </c>
      <c r="K339" s="203" t="s">
        <v>156</v>
      </c>
      <c r="L339" s="203" t="s">
        <v>286</v>
      </c>
      <c r="M339" s="203" t="s">
        <v>179</v>
      </c>
      <c r="N339" s="186">
        <v>2</v>
      </c>
      <c r="O339" s="186">
        <v>3</v>
      </c>
      <c r="P339" s="181">
        <f t="shared" si="49"/>
        <v>6</v>
      </c>
      <c r="Q339" s="182" t="str">
        <f t="shared" si="46"/>
        <v>Medio</v>
      </c>
      <c r="R339" s="183">
        <v>25</v>
      </c>
      <c r="S339" s="181">
        <f t="shared" si="47"/>
        <v>150</v>
      </c>
      <c r="T339" s="181" t="str">
        <f t="shared" si="48"/>
        <v>II</v>
      </c>
      <c r="U339" s="184" t="str">
        <f t="shared" si="43"/>
        <v>NO ACEPTABLE O ACEPTABLE CON CONTROL ESPECIFICO</v>
      </c>
      <c r="V339" s="185">
        <v>4</v>
      </c>
      <c r="W339" s="202" t="s">
        <v>1250</v>
      </c>
      <c r="X339" s="202" t="s">
        <v>146</v>
      </c>
      <c r="Y339" s="202" t="s">
        <v>146</v>
      </c>
      <c r="Z339" s="202" t="s">
        <v>146</v>
      </c>
      <c r="AA339" s="202" t="s">
        <v>150</v>
      </c>
    </row>
    <row r="340" spans="1:27" ht="90" customHeight="1">
      <c r="A340" s="196"/>
      <c r="B340" s="276"/>
      <c r="C340" s="245"/>
      <c r="D340" s="245"/>
      <c r="E340" s="260"/>
      <c r="F340" s="245"/>
      <c r="G340" s="260"/>
      <c r="H340" s="202" t="s">
        <v>436</v>
      </c>
      <c r="I340" s="202" t="s">
        <v>460</v>
      </c>
      <c r="J340" s="203" t="s">
        <v>1250</v>
      </c>
      <c r="K340" s="202" t="s">
        <v>146</v>
      </c>
      <c r="L340" s="203" t="s">
        <v>147</v>
      </c>
      <c r="M340" s="203" t="s">
        <v>148</v>
      </c>
      <c r="N340" s="186">
        <v>2</v>
      </c>
      <c r="O340" s="186">
        <v>3</v>
      </c>
      <c r="P340" s="181">
        <f t="shared" si="49"/>
        <v>6</v>
      </c>
      <c r="Q340" s="182" t="str">
        <f t="shared" si="46"/>
        <v>Medio</v>
      </c>
      <c r="R340" s="183">
        <v>25</v>
      </c>
      <c r="S340" s="181">
        <f t="shared" si="47"/>
        <v>150</v>
      </c>
      <c r="T340" s="181" t="str">
        <f t="shared" si="48"/>
        <v>II</v>
      </c>
      <c r="U340" s="184" t="str">
        <f t="shared" si="43"/>
        <v>NO ACEPTABLE O ACEPTABLE CON CONTROL ESPECIFICO</v>
      </c>
      <c r="V340" s="185">
        <v>10</v>
      </c>
      <c r="W340" s="202" t="s">
        <v>1250</v>
      </c>
      <c r="X340" s="202" t="s">
        <v>169</v>
      </c>
      <c r="Y340" s="202" t="s">
        <v>146</v>
      </c>
      <c r="Z340" s="202" t="s">
        <v>165</v>
      </c>
      <c r="AA340" s="202" t="s">
        <v>170</v>
      </c>
    </row>
    <row r="341" spans="1:27" ht="90" customHeight="1">
      <c r="A341" s="196"/>
      <c r="B341" s="276"/>
      <c r="C341" s="245"/>
      <c r="D341" s="245"/>
      <c r="E341" s="260"/>
      <c r="F341" s="245"/>
      <c r="G341" s="260"/>
      <c r="H341" s="202" t="s">
        <v>235</v>
      </c>
      <c r="I341" s="202" t="s">
        <v>1001</v>
      </c>
      <c r="J341" s="203" t="s">
        <v>1250</v>
      </c>
      <c r="K341" s="203" t="s">
        <v>146</v>
      </c>
      <c r="L341" s="203" t="s">
        <v>146</v>
      </c>
      <c r="M341" s="203" t="s">
        <v>187</v>
      </c>
      <c r="N341" s="186">
        <v>2</v>
      </c>
      <c r="O341" s="186">
        <v>3</v>
      </c>
      <c r="P341" s="181">
        <f t="shared" si="49"/>
        <v>6</v>
      </c>
      <c r="Q341" s="182" t="str">
        <f t="shared" si="46"/>
        <v>Medio</v>
      </c>
      <c r="R341" s="183">
        <v>25</v>
      </c>
      <c r="S341" s="181">
        <f t="shared" si="47"/>
        <v>150</v>
      </c>
      <c r="T341" s="181" t="str">
        <f t="shared" si="48"/>
        <v>II</v>
      </c>
      <c r="U341" s="184" t="str">
        <f t="shared" si="43"/>
        <v>NO ACEPTABLE O ACEPTABLE CON CONTROL ESPECIFICO</v>
      </c>
      <c r="V341" s="185">
        <v>10</v>
      </c>
      <c r="W341" s="202" t="s">
        <v>285</v>
      </c>
      <c r="X341" s="202" t="s">
        <v>146</v>
      </c>
      <c r="Y341" s="202" t="s">
        <v>146</v>
      </c>
      <c r="Z341" s="202" t="s">
        <v>165</v>
      </c>
      <c r="AA341" s="202" t="s">
        <v>182</v>
      </c>
    </row>
    <row r="342" spans="1:27" ht="90" customHeight="1">
      <c r="A342" s="196"/>
      <c r="B342" s="276"/>
      <c r="C342" s="245"/>
      <c r="D342" s="245"/>
      <c r="E342" s="260"/>
      <c r="F342" s="245"/>
      <c r="G342" s="260"/>
      <c r="H342" s="202" t="s">
        <v>437</v>
      </c>
      <c r="I342" s="202" t="s">
        <v>1003</v>
      </c>
      <c r="J342" s="203" t="s">
        <v>285</v>
      </c>
      <c r="K342" s="203" t="s">
        <v>156</v>
      </c>
      <c r="L342" s="203" t="s">
        <v>286</v>
      </c>
      <c r="M342" s="203" t="s">
        <v>287</v>
      </c>
      <c r="N342" s="180">
        <v>6</v>
      </c>
      <c r="O342" s="180">
        <v>3</v>
      </c>
      <c r="P342" s="181">
        <f t="shared" si="49"/>
        <v>18</v>
      </c>
      <c r="Q342" s="182" t="str">
        <f t="shared" si="46"/>
        <v>Alto</v>
      </c>
      <c r="R342" s="183">
        <v>25</v>
      </c>
      <c r="S342" s="181">
        <f t="shared" si="47"/>
        <v>450</v>
      </c>
      <c r="T342" s="181" t="str">
        <f t="shared" si="48"/>
        <v>II</v>
      </c>
      <c r="U342" s="184" t="str">
        <f t="shared" si="43"/>
        <v>NO ACEPTABLE O ACEPTABLE CON CONTROL ESPECIFICO</v>
      </c>
      <c r="V342" s="185">
        <v>4</v>
      </c>
      <c r="W342" s="202" t="s">
        <v>438</v>
      </c>
      <c r="X342" s="202" t="s">
        <v>146</v>
      </c>
      <c r="Y342" s="202" t="s">
        <v>329</v>
      </c>
      <c r="Z342" s="202" t="s">
        <v>440</v>
      </c>
      <c r="AA342" s="202" t="s">
        <v>441</v>
      </c>
    </row>
    <row r="343" spans="1:27" ht="90" customHeight="1">
      <c r="A343" s="196"/>
      <c r="B343" s="276"/>
      <c r="C343" s="245"/>
      <c r="D343" s="245"/>
      <c r="E343" s="260"/>
      <c r="F343" s="245"/>
      <c r="G343" s="260"/>
      <c r="H343" s="202" t="s">
        <v>367</v>
      </c>
      <c r="I343" s="202" t="s">
        <v>1063</v>
      </c>
      <c r="J343" s="203" t="s">
        <v>438</v>
      </c>
      <c r="K343" s="203" t="s">
        <v>457</v>
      </c>
      <c r="L343" s="203" t="s">
        <v>439</v>
      </c>
      <c r="M343" s="203" t="s">
        <v>1088</v>
      </c>
      <c r="N343" s="191">
        <v>2</v>
      </c>
      <c r="O343" s="191">
        <v>2</v>
      </c>
      <c r="P343" s="181">
        <f t="shared" si="49"/>
        <v>4</v>
      </c>
      <c r="Q343" s="182" t="str">
        <f t="shared" si="46"/>
        <v>Bajo</v>
      </c>
      <c r="R343" s="183">
        <v>10</v>
      </c>
      <c r="S343" s="181">
        <f t="shared" si="47"/>
        <v>40</v>
      </c>
      <c r="T343" s="181" t="str">
        <f t="shared" si="48"/>
        <v>III</v>
      </c>
      <c r="U343" s="184" t="str">
        <f>IF(T343="I","NO ACEPTABLE",IF(T343="II","NO ACEPTABLE O ACEPTABLE CON CONTROL ESPECIFICO",IF(T343="III","ACEPTABLE, MEJORAR EL CONTROL EXISTENTE",IF(T343="IV","ACEPTABLE, NO INTEVENIR"," "))))</f>
        <v>ACEPTABLE, MEJORAR EL CONTROL EXISTENTE</v>
      </c>
      <c r="V343" s="185">
        <v>2</v>
      </c>
      <c r="W343" s="202" t="s">
        <v>1255</v>
      </c>
      <c r="X343" s="202" t="s">
        <v>146</v>
      </c>
      <c r="Y343" s="202" t="s">
        <v>146</v>
      </c>
      <c r="Z343" s="202" t="s">
        <v>1215</v>
      </c>
      <c r="AA343" s="202" t="s">
        <v>1216</v>
      </c>
    </row>
    <row r="344" spans="1:27" ht="90" customHeight="1">
      <c r="A344" s="196"/>
      <c r="B344" s="276"/>
      <c r="C344" s="245"/>
      <c r="D344" s="245"/>
      <c r="E344" s="260"/>
      <c r="F344" s="245"/>
      <c r="G344" s="260"/>
      <c r="H344" s="202" t="s">
        <v>1083</v>
      </c>
      <c r="I344" s="202" t="s">
        <v>442</v>
      </c>
      <c r="J344" s="203" t="s">
        <v>1255</v>
      </c>
      <c r="K344" s="203" t="s">
        <v>1084</v>
      </c>
      <c r="L344" s="203" t="s">
        <v>1084</v>
      </c>
      <c r="M344" s="203" t="s">
        <v>1256</v>
      </c>
      <c r="N344" s="181">
        <v>2</v>
      </c>
      <c r="O344" s="181">
        <v>2</v>
      </c>
      <c r="P344" s="181">
        <f t="shared" si="49"/>
        <v>4</v>
      </c>
      <c r="Q344" s="182" t="str">
        <f t="shared" si="46"/>
        <v>Bajo</v>
      </c>
      <c r="R344" s="183">
        <v>10</v>
      </c>
      <c r="S344" s="181">
        <f t="shared" si="47"/>
        <v>40</v>
      </c>
      <c r="T344" s="181" t="str">
        <f t="shared" si="48"/>
        <v>III</v>
      </c>
      <c r="U344" s="184" t="str">
        <f>IF(T344="I","NO ACEPTABLE",IF(T344="II","NO ACEPTABLE O ACEPTABLE CON CONTROL ESPECIFICO",IF(T344="III","ACEPTABLE, MEJORAR EL CONTROL EXISTENTE",IF(T344="IV","ACEPTABLE, NO INTEVENIR"," "))))</f>
        <v>ACEPTABLE, MEJORAR EL CONTROL EXISTENTE</v>
      </c>
      <c r="V344" s="183">
        <v>5</v>
      </c>
      <c r="W344" s="202" t="s">
        <v>1067</v>
      </c>
      <c r="X344" s="202" t="s">
        <v>146</v>
      </c>
      <c r="Y344" s="202" t="s">
        <v>146</v>
      </c>
      <c r="Z344" s="202" t="s">
        <v>146</v>
      </c>
      <c r="AA344" s="202" t="s">
        <v>1211</v>
      </c>
    </row>
    <row r="345" spans="1:27" ht="90" customHeight="1">
      <c r="A345" s="196"/>
      <c r="B345" s="276"/>
      <c r="C345" s="245"/>
      <c r="D345" s="245"/>
      <c r="E345" s="260"/>
      <c r="F345" s="245"/>
      <c r="G345" s="260"/>
      <c r="H345" s="202" t="s">
        <v>1065</v>
      </c>
      <c r="I345" s="202" t="s">
        <v>1066</v>
      </c>
      <c r="J345" s="202" t="s">
        <v>1067</v>
      </c>
      <c r="K345" s="202" t="s">
        <v>146</v>
      </c>
      <c r="L345" s="202" t="s">
        <v>146</v>
      </c>
      <c r="M345" s="202" t="s">
        <v>1022</v>
      </c>
      <c r="N345" s="180">
        <v>6</v>
      </c>
      <c r="O345" s="180">
        <v>3</v>
      </c>
      <c r="P345" s="181">
        <f t="shared" si="49"/>
        <v>18</v>
      </c>
      <c r="Q345" s="182" t="str">
        <f t="shared" si="46"/>
        <v>Alto</v>
      </c>
      <c r="R345" s="183">
        <v>25</v>
      </c>
      <c r="S345" s="181">
        <f t="shared" si="47"/>
        <v>450</v>
      </c>
      <c r="T345" s="181" t="str">
        <f t="shared" si="48"/>
        <v>II</v>
      </c>
      <c r="U345" s="184" t="str">
        <f t="shared" si="43"/>
        <v>NO ACEPTABLE O ACEPTABLE CON CONTROL ESPECIFICO</v>
      </c>
      <c r="V345" s="185">
        <v>10</v>
      </c>
      <c r="W345" s="202" t="s">
        <v>1158</v>
      </c>
      <c r="X345" s="202" t="s">
        <v>146</v>
      </c>
      <c r="Y345" s="202" t="s">
        <v>218</v>
      </c>
      <c r="Z345" s="202" t="s">
        <v>219</v>
      </c>
      <c r="AA345" s="202" t="s">
        <v>220</v>
      </c>
    </row>
    <row r="346" spans="1:27" ht="90" customHeight="1">
      <c r="A346" s="196"/>
      <c r="B346" s="276"/>
      <c r="C346" s="245"/>
      <c r="D346" s="245"/>
      <c r="E346" s="260"/>
      <c r="F346" s="245"/>
      <c r="G346" s="260"/>
      <c r="H346" s="202" t="s">
        <v>543</v>
      </c>
      <c r="I346" s="202" t="s">
        <v>1013</v>
      </c>
      <c r="J346" s="203" t="s">
        <v>217</v>
      </c>
      <c r="K346" s="203" t="s">
        <v>146</v>
      </c>
      <c r="L346" s="203" t="s">
        <v>146</v>
      </c>
      <c r="M346" s="203" t="s">
        <v>1014</v>
      </c>
      <c r="N346" s="180">
        <v>2</v>
      </c>
      <c r="O346" s="180">
        <v>3</v>
      </c>
      <c r="P346" s="181">
        <f t="shared" si="49"/>
        <v>6</v>
      </c>
      <c r="Q346" s="182" t="str">
        <f t="shared" si="46"/>
        <v>Medio</v>
      </c>
      <c r="R346" s="183">
        <v>25</v>
      </c>
      <c r="S346" s="181">
        <f t="shared" si="47"/>
        <v>150</v>
      </c>
      <c r="T346" s="181" t="str">
        <f t="shared" si="48"/>
        <v>II</v>
      </c>
      <c r="U346" s="184" t="str">
        <f t="shared" si="43"/>
        <v>NO ACEPTABLE O ACEPTABLE CON CONTROL ESPECIFICO</v>
      </c>
      <c r="V346" s="185">
        <v>10</v>
      </c>
      <c r="W346" s="202" t="s">
        <v>999</v>
      </c>
      <c r="X346" s="202" t="s">
        <v>146</v>
      </c>
      <c r="Y346" s="202" t="s">
        <v>146</v>
      </c>
      <c r="Z346" s="202" t="s">
        <v>160</v>
      </c>
      <c r="AA346" s="202" t="s">
        <v>161</v>
      </c>
    </row>
    <row r="347" spans="1:27" ht="90" customHeight="1">
      <c r="A347" s="196"/>
      <c r="B347" s="276"/>
      <c r="C347" s="253" t="s">
        <v>923</v>
      </c>
      <c r="D347" s="253" t="s">
        <v>920</v>
      </c>
      <c r="E347" s="260" t="s">
        <v>924</v>
      </c>
      <c r="F347" s="253" t="s">
        <v>922</v>
      </c>
      <c r="G347" s="260" t="s">
        <v>142</v>
      </c>
      <c r="H347" s="202" t="s">
        <v>155</v>
      </c>
      <c r="I347" s="202" t="s">
        <v>998</v>
      </c>
      <c r="J347" s="203" t="s">
        <v>999</v>
      </c>
      <c r="K347" s="203" t="s">
        <v>156</v>
      </c>
      <c r="L347" s="203" t="s">
        <v>443</v>
      </c>
      <c r="M347" s="203" t="s">
        <v>158</v>
      </c>
      <c r="N347" s="181">
        <v>2</v>
      </c>
      <c r="O347" s="181">
        <v>2</v>
      </c>
      <c r="P347" s="181">
        <f t="shared" si="49"/>
        <v>4</v>
      </c>
      <c r="Q347" s="182" t="str">
        <f t="shared" si="46"/>
        <v>Bajo</v>
      </c>
      <c r="R347" s="183">
        <v>10</v>
      </c>
      <c r="S347" s="181">
        <f t="shared" si="47"/>
        <v>40</v>
      </c>
      <c r="T347" s="181" t="str">
        <f t="shared" si="48"/>
        <v>III</v>
      </c>
      <c r="U347" s="184" t="str">
        <f>IF(T347="I","NO ACEPTABLE",IF(T347="II","NO ACEPTABLE O ACEPTABLE CON CONTROL ESPECIFICO",IF(T347="III","ACEPTABLE, MEJORAR EL CONTROL EXISTENTE",IF(T347="IV","ACEPTABLE, NO INTEVENIR"," "))))</f>
        <v>ACEPTABLE, MEJORAR EL CONTROL EXISTENTE</v>
      </c>
      <c r="V347" s="185" t="s">
        <v>433</v>
      </c>
      <c r="W347" s="202" t="s">
        <v>189</v>
      </c>
      <c r="X347" s="202" t="s">
        <v>146</v>
      </c>
      <c r="Y347" s="202" t="s">
        <v>146</v>
      </c>
      <c r="Z347" s="202" t="s">
        <v>192</v>
      </c>
      <c r="AA347" s="202" t="s">
        <v>193</v>
      </c>
    </row>
    <row r="348" spans="1:27" ht="90" customHeight="1">
      <c r="A348" s="196"/>
      <c r="B348" s="276"/>
      <c r="C348" s="253"/>
      <c r="D348" s="253"/>
      <c r="E348" s="260"/>
      <c r="F348" s="253"/>
      <c r="G348" s="260"/>
      <c r="H348" s="202" t="s">
        <v>188</v>
      </c>
      <c r="I348" s="202" t="s">
        <v>1005</v>
      </c>
      <c r="J348" s="203" t="s">
        <v>189</v>
      </c>
      <c r="K348" s="203" t="s">
        <v>146</v>
      </c>
      <c r="L348" s="203" t="s">
        <v>146</v>
      </c>
      <c r="M348" s="203" t="s">
        <v>190</v>
      </c>
      <c r="N348" s="191">
        <v>2</v>
      </c>
      <c r="O348" s="191">
        <v>2</v>
      </c>
      <c r="P348" s="181">
        <f t="shared" si="49"/>
        <v>4</v>
      </c>
      <c r="Q348" s="182" t="str">
        <f t="shared" si="46"/>
        <v>Bajo</v>
      </c>
      <c r="R348" s="183">
        <v>10</v>
      </c>
      <c r="S348" s="181">
        <f t="shared" si="47"/>
        <v>40</v>
      </c>
      <c r="T348" s="181" t="str">
        <f t="shared" si="48"/>
        <v>III</v>
      </c>
      <c r="U348" s="184" t="str">
        <f>IF(T348="I","NO ACEPTABLE",IF(T348="II","NO ACEPTABLE O ACEPTABLE CON CONTROL ESPECIFICO",IF(T348="III","ACEPTABLE, MEJORAR EL CONTROL EXISTENTE",IF(T348="IV","ACEPTABLE, NO INTEVENIR"," "))))</f>
        <v>ACEPTABLE, MEJORAR EL CONTROL EXISTENTE</v>
      </c>
      <c r="V348" s="185">
        <v>2</v>
      </c>
      <c r="W348" s="202" t="s">
        <v>1255</v>
      </c>
      <c r="X348" s="202" t="s">
        <v>146</v>
      </c>
      <c r="Y348" s="202" t="s">
        <v>146</v>
      </c>
      <c r="Z348" s="202" t="s">
        <v>1215</v>
      </c>
      <c r="AA348" s="202" t="s">
        <v>1216</v>
      </c>
    </row>
    <row r="349" spans="1:27" ht="90" customHeight="1">
      <c r="A349" s="196"/>
      <c r="B349" s="276"/>
      <c r="C349" s="253"/>
      <c r="D349" s="253"/>
      <c r="E349" s="260"/>
      <c r="F349" s="253"/>
      <c r="G349" s="260"/>
      <c r="H349" s="202" t="s">
        <v>1083</v>
      </c>
      <c r="I349" s="202" t="s">
        <v>442</v>
      </c>
      <c r="J349" s="203" t="s">
        <v>1255</v>
      </c>
      <c r="K349" s="203" t="s">
        <v>1084</v>
      </c>
      <c r="L349" s="203" t="s">
        <v>1084</v>
      </c>
      <c r="M349" s="203" t="s">
        <v>1256</v>
      </c>
      <c r="N349" s="180">
        <v>2</v>
      </c>
      <c r="O349" s="180">
        <v>3</v>
      </c>
      <c r="P349" s="181">
        <f t="shared" si="49"/>
        <v>6</v>
      </c>
      <c r="Q349" s="182" t="str">
        <f t="shared" si="46"/>
        <v>Medio</v>
      </c>
      <c r="R349" s="183">
        <v>25</v>
      </c>
      <c r="S349" s="181">
        <f t="shared" si="47"/>
        <v>150</v>
      </c>
      <c r="T349" s="181" t="str">
        <f t="shared" si="48"/>
        <v>II</v>
      </c>
      <c r="U349" s="184" t="str">
        <f t="shared" si="43"/>
        <v>NO ACEPTABLE O ACEPTABLE CON CONTROL ESPECIFICO</v>
      </c>
      <c r="V349" s="185">
        <v>10</v>
      </c>
      <c r="W349" s="202" t="s">
        <v>999</v>
      </c>
      <c r="X349" s="202" t="s">
        <v>146</v>
      </c>
      <c r="Y349" s="202" t="s">
        <v>146</v>
      </c>
      <c r="Z349" s="202" t="s">
        <v>160</v>
      </c>
      <c r="AA349" s="202" t="s">
        <v>161</v>
      </c>
    </row>
    <row r="350" spans="1:27" ht="90" customHeight="1">
      <c r="A350" s="196"/>
      <c r="B350" s="276"/>
      <c r="C350" s="253"/>
      <c r="D350" s="253"/>
      <c r="E350" s="260"/>
      <c r="F350" s="253"/>
      <c r="G350" s="260"/>
      <c r="H350" s="202" t="s">
        <v>155</v>
      </c>
      <c r="I350" s="202" t="s">
        <v>998</v>
      </c>
      <c r="J350" s="203" t="s">
        <v>999</v>
      </c>
      <c r="K350" s="203" t="s">
        <v>156</v>
      </c>
      <c r="L350" s="203" t="s">
        <v>443</v>
      </c>
      <c r="M350" s="203" t="s">
        <v>158</v>
      </c>
      <c r="N350" s="180">
        <v>2</v>
      </c>
      <c r="O350" s="180">
        <v>3</v>
      </c>
      <c r="P350" s="181">
        <f t="shared" si="49"/>
        <v>6</v>
      </c>
      <c r="Q350" s="182" t="str">
        <f t="shared" si="46"/>
        <v>Medio</v>
      </c>
      <c r="R350" s="183">
        <v>25</v>
      </c>
      <c r="S350" s="181">
        <f t="shared" si="47"/>
        <v>150</v>
      </c>
      <c r="T350" s="181" t="str">
        <f t="shared" si="48"/>
        <v>II</v>
      </c>
      <c r="U350" s="184" t="str">
        <f t="shared" si="43"/>
        <v>NO ACEPTABLE O ACEPTABLE CON CONTROL ESPECIFICO</v>
      </c>
      <c r="V350" s="185">
        <v>4</v>
      </c>
      <c r="W350" s="202" t="s">
        <v>438</v>
      </c>
      <c r="X350" s="202" t="s">
        <v>146</v>
      </c>
      <c r="Y350" s="202" t="s">
        <v>329</v>
      </c>
      <c r="Z350" s="202" t="s">
        <v>440</v>
      </c>
      <c r="AA350" s="202" t="s">
        <v>441</v>
      </c>
    </row>
    <row r="351" spans="1:27" ht="90" customHeight="1">
      <c r="A351" s="196"/>
      <c r="B351" s="276"/>
      <c r="C351" s="253"/>
      <c r="D351" s="253"/>
      <c r="E351" s="260"/>
      <c r="F351" s="253"/>
      <c r="G351" s="260"/>
      <c r="H351" s="202" t="s">
        <v>367</v>
      </c>
      <c r="I351" s="202" t="s">
        <v>1063</v>
      </c>
      <c r="J351" s="203" t="s">
        <v>438</v>
      </c>
      <c r="K351" s="203" t="s">
        <v>457</v>
      </c>
      <c r="L351" s="203" t="s">
        <v>439</v>
      </c>
      <c r="M351" s="203" t="s">
        <v>1064</v>
      </c>
      <c r="N351" s="183">
        <v>2</v>
      </c>
      <c r="O351" s="183">
        <v>2</v>
      </c>
      <c r="P351" s="181">
        <f t="shared" si="49"/>
        <v>4</v>
      </c>
      <c r="Q351" s="182" t="str">
        <f t="shared" si="46"/>
        <v>Bajo</v>
      </c>
      <c r="R351" s="183">
        <v>25</v>
      </c>
      <c r="S351" s="181">
        <f t="shared" si="47"/>
        <v>100</v>
      </c>
      <c r="T351" s="181" t="str">
        <f t="shared" si="48"/>
        <v>III</v>
      </c>
      <c r="U351" s="232" t="str">
        <f t="shared" si="43"/>
        <v>ACEPTABLE, MEJORAL EL CONTROL EXISTENTE</v>
      </c>
      <c r="V351" s="183">
        <v>5</v>
      </c>
      <c r="W351" s="202" t="s">
        <v>1067</v>
      </c>
      <c r="X351" s="202" t="s">
        <v>146</v>
      </c>
      <c r="Y351" s="202" t="s">
        <v>146</v>
      </c>
      <c r="Z351" s="202" t="s">
        <v>146</v>
      </c>
      <c r="AA351" s="202" t="s">
        <v>1211</v>
      </c>
    </row>
    <row r="352" spans="1:27" ht="90" customHeight="1">
      <c r="A352" s="196"/>
      <c r="B352" s="276"/>
      <c r="C352" s="253"/>
      <c r="D352" s="253"/>
      <c r="E352" s="260"/>
      <c r="F352" s="253"/>
      <c r="G352" s="260"/>
      <c r="H352" s="202" t="s">
        <v>1065</v>
      </c>
      <c r="I352" s="202" t="s">
        <v>1066</v>
      </c>
      <c r="J352" s="202" t="s">
        <v>1067</v>
      </c>
      <c r="K352" s="202" t="s">
        <v>146</v>
      </c>
      <c r="L352" s="202" t="s">
        <v>146</v>
      </c>
      <c r="M352" s="202" t="s">
        <v>1022</v>
      </c>
      <c r="N352" s="181">
        <v>2</v>
      </c>
      <c r="O352" s="181">
        <v>2</v>
      </c>
      <c r="P352" s="181">
        <f t="shared" si="49"/>
        <v>4</v>
      </c>
      <c r="Q352" s="182" t="str">
        <f t="shared" si="46"/>
        <v>Bajo</v>
      </c>
      <c r="R352" s="183">
        <v>10</v>
      </c>
      <c r="S352" s="181">
        <f t="shared" si="47"/>
        <v>40</v>
      </c>
      <c r="T352" s="181" t="str">
        <f t="shared" si="48"/>
        <v>III</v>
      </c>
      <c r="U352" s="184" t="str">
        <f>IF(T352="I","NO ACEPTABLE",IF(T352="II","NO ACEPTABLE O ACEPTABLE CON CONTROL ESPECIFICO",IF(T352="III","ACEPTABLE, MEJORAR EL CONTROL EXISTENTE",IF(T352="IV","ACEPTABLE, NO INTEVENIR"," "))))</f>
        <v>ACEPTABLE, MEJORAR EL CONTROL EXISTENTE</v>
      </c>
      <c r="V352" s="185">
        <v>20</v>
      </c>
      <c r="W352" s="202" t="s">
        <v>176</v>
      </c>
      <c r="X352" s="202" t="s">
        <v>146</v>
      </c>
      <c r="Y352" s="202" t="s">
        <v>146</v>
      </c>
      <c r="Z352" s="202" t="s">
        <v>165</v>
      </c>
      <c r="AA352" s="202" t="s">
        <v>182</v>
      </c>
    </row>
    <row r="353" spans="1:27" ht="90" customHeight="1">
      <c r="A353" s="196"/>
      <c r="B353" s="276"/>
      <c r="C353" s="253"/>
      <c r="D353" s="253"/>
      <c r="E353" s="260"/>
      <c r="F353" s="253"/>
      <c r="G353" s="260"/>
      <c r="H353" s="202" t="s">
        <v>175</v>
      </c>
      <c r="I353" s="202" t="s">
        <v>1003</v>
      </c>
      <c r="J353" s="203" t="s">
        <v>176</v>
      </c>
      <c r="K353" s="203" t="s">
        <v>156</v>
      </c>
      <c r="L353" s="203" t="s">
        <v>286</v>
      </c>
      <c r="M353" s="203" t="s">
        <v>179</v>
      </c>
      <c r="N353" s="186">
        <v>2</v>
      </c>
      <c r="O353" s="186">
        <v>3</v>
      </c>
      <c r="P353" s="181">
        <f t="shared" si="49"/>
        <v>6</v>
      </c>
      <c r="Q353" s="182" t="str">
        <f t="shared" si="46"/>
        <v>Medio</v>
      </c>
      <c r="R353" s="183">
        <v>25</v>
      </c>
      <c r="S353" s="181">
        <f t="shared" si="47"/>
        <v>150</v>
      </c>
      <c r="T353" s="181" t="str">
        <f t="shared" si="48"/>
        <v>II</v>
      </c>
      <c r="U353" s="184" t="str">
        <f t="shared" si="43"/>
        <v>NO ACEPTABLE O ACEPTABLE CON CONTROL ESPECIFICO</v>
      </c>
      <c r="V353" s="185">
        <v>4</v>
      </c>
      <c r="W353" s="202" t="s">
        <v>1250</v>
      </c>
      <c r="X353" s="202" t="s">
        <v>146</v>
      </c>
      <c r="Y353" s="202" t="s">
        <v>146</v>
      </c>
      <c r="Z353" s="202" t="s">
        <v>146</v>
      </c>
      <c r="AA353" s="202" t="s">
        <v>150</v>
      </c>
    </row>
    <row r="354" spans="1:27" ht="90" customHeight="1">
      <c r="A354" s="196"/>
      <c r="B354" s="276"/>
      <c r="C354" s="253"/>
      <c r="D354" s="253"/>
      <c r="E354" s="260"/>
      <c r="F354" s="253"/>
      <c r="G354" s="260"/>
      <c r="H354" s="202" t="s">
        <v>436</v>
      </c>
      <c r="I354" s="202" t="s">
        <v>460</v>
      </c>
      <c r="J354" s="203" t="s">
        <v>1250</v>
      </c>
      <c r="K354" s="202" t="s">
        <v>146</v>
      </c>
      <c r="L354" s="203" t="s">
        <v>147</v>
      </c>
      <c r="M354" s="203" t="s">
        <v>148</v>
      </c>
      <c r="N354" s="186">
        <v>2</v>
      </c>
      <c r="O354" s="186">
        <v>3</v>
      </c>
      <c r="P354" s="181">
        <f t="shared" si="49"/>
        <v>6</v>
      </c>
      <c r="Q354" s="182" t="str">
        <f t="shared" si="46"/>
        <v>Medio</v>
      </c>
      <c r="R354" s="183">
        <v>25</v>
      </c>
      <c r="S354" s="181">
        <f t="shared" si="47"/>
        <v>150</v>
      </c>
      <c r="T354" s="181" t="str">
        <f t="shared" si="48"/>
        <v>II</v>
      </c>
      <c r="U354" s="184" t="str">
        <f t="shared" si="43"/>
        <v>NO ACEPTABLE O ACEPTABLE CON CONTROL ESPECIFICO</v>
      </c>
      <c r="V354" s="185">
        <v>10</v>
      </c>
      <c r="W354" s="202" t="s">
        <v>1250</v>
      </c>
      <c r="X354" s="202" t="s">
        <v>169</v>
      </c>
      <c r="Y354" s="202" t="s">
        <v>146</v>
      </c>
      <c r="Z354" s="202" t="s">
        <v>165</v>
      </c>
      <c r="AA354" s="202" t="s">
        <v>170</v>
      </c>
    </row>
    <row r="355" spans="1:27" ht="90" customHeight="1">
      <c r="A355" s="196"/>
      <c r="B355" s="276"/>
      <c r="C355" s="256" t="s">
        <v>925</v>
      </c>
      <c r="D355" s="256" t="s">
        <v>920</v>
      </c>
      <c r="E355" s="260" t="s">
        <v>926</v>
      </c>
      <c r="F355" s="256" t="s">
        <v>922</v>
      </c>
      <c r="G355" s="260" t="s">
        <v>142</v>
      </c>
      <c r="H355" s="202" t="s">
        <v>235</v>
      </c>
      <c r="I355" s="202" t="s">
        <v>1001</v>
      </c>
      <c r="J355" s="203" t="s">
        <v>1250</v>
      </c>
      <c r="K355" s="203" t="s">
        <v>146</v>
      </c>
      <c r="L355" s="203" t="s">
        <v>146</v>
      </c>
      <c r="M355" s="203" t="s">
        <v>187</v>
      </c>
      <c r="N355" s="181">
        <v>2</v>
      </c>
      <c r="O355" s="181">
        <v>2</v>
      </c>
      <c r="P355" s="181">
        <f t="shared" si="49"/>
        <v>4</v>
      </c>
      <c r="Q355" s="182" t="str">
        <f t="shared" si="46"/>
        <v>Bajo</v>
      </c>
      <c r="R355" s="183">
        <v>10</v>
      </c>
      <c r="S355" s="181">
        <f t="shared" si="47"/>
        <v>40</v>
      </c>
      <c r="T355" s="181" t="str">
        <f t="shared" si="48"/>
        <v>III</v>
      </c>
      <c r="U355" s="184" t="str">
        <f>IF(T355="I","NO ACEPTABLE",IF(T355="II","NO ACEPTABLE O ACEPTABLE CON CONTROL ESPECIFICO",IF(T355="III","ACEPTABLE, MEJORAR EL CONTROL EXISTENTE",IF(T355="IV","ACEPTABLE, NO INTEVENIR"," "))))</f>
        <v>ACEPTABLE, MEJORAR EL CONTROL EXISTENTE</v>
      </c>
      <c r="V355" s="185" t="s">
        <v>433</v>
      </c>
      <c r="W355" s="202" t="s">
        <v>189</v>
      </c>
      <c r="X355" s="202" t="s">
        <v>146</v>
      </c>
      <c r="Y355" s="202" t="s">
        <v>146</v>
      </c>
      <c r="Z355" s="202" t="s">
        <v>192</v>
      </c>
      <c r="AA355" s="202" t="s">
        <v>193</v>
      </c>
    </row>
    <row r="356" spans="1:27" ht="90" customHeight="1">
      <c r="A356" s="196"/>
      <c r="B356" s="276"/>
      <c r="C356" s="256"/>
      <c r="D356" s="256"/>
      <c r="E356" s="260"/>
      <c r="F356" s="256"/>
      <c r="G356" s="260"/>
      <c r="H356" s="202" t="s">
        <v>188</v>
      </c>
      <c r="I356" s="202" t="s">
        <v>1005</v>
      </c>
      <c r="J356" s="203" t="s">
        <v>189</v>
      </c>
      <c r="K356" s="203" t="s">
        <v>146</v>
      </c>
      <c r="L356" s="203" t="s">
        <v>146</v>
      </c>
      <c r="M356" s="203" t="s">
        <v>190</v>
      </c>
      <c r="N356" s="180">
        <v>2</v>
      </c>
      <c r="O356" s="180">
        <v>3</v>
      </c>
      <c r="P356" s="181">
        <f t="shared" si="49"/>
        <v>6</v>
      </c>
      <c r="Q356" s="182" t="str">
        <f t="shared" si="46"/>
        <v>Medio</v>
      </c>
      <c r="R356" s="183">
        <v>25</v>
      </c>
      <c r="S356" s="181">
        <f t="shared" si="47"/>
        <v>150</v>
      </c>
      <c r="T356" s="181" t="str">
        <f t="shared" si="48"/>
        <v>II</v>
      </c>
      <c r="U356" s="184" t="str">
        <f t="shared" si="43"/>
        <v>NO ACEPTABLE O ACEPTABLE CON CONTROL ESPECIFICO</v>
      </c>
      <c r="V356" s="185">
        <v>10</v>
      </c>
      <c r="W356" s="202" t="s">
        <v>999</v>
      </c>
      <c r="X356" s="202" t="s">
        <v>146</v>
      </c>
      <c r="Y356" s="202" t="s">
        <v>146</v>
      </c>
      <c r="Z356" s="202" t="s">
        <v>160</v>
      </c>
      <c r="AA356" s="202" t="s">
        <v>161</v>
      </c>
    </row>
    <row r="357" spans="1:27" ht="90" customHeight="1">
      <c r="A357" s="196"/>
      <c r="B357" s="276"/>
      <c r="C357" s="256"/>
      <c r="D357" s="256"/>
      <c r="E357" s="260"/>
      <c r="F357" s="256"/>
      <c r="G357" s="260"/>
      <c r="H357" s="202" t="s">
        <v>155</v>
      </c>
      <c r="I357" s="202" t="s">
        <v>998</v>
      </c>
      <c r="J357" s="203" t="s">
        <v>999</v>
      </c>
      <c r="K357" s="203" t="s">
        <v>156</v>
      </c>
      <c r="L357" s="203" t="s">
        <v>443</v>
      </c>
      <c r="M357" s="203" t="s">
        <v>158</v>
      </c>
      <c r="N357" s="191">
        <v>2</v>
      </c>
      <c r="O357" s="191">
        <v>2</v>
      </c>
      <c r="P357" s="181">
        <f t="shared" si="49"/>
        <v>4</v>
      </c>
      <c r="Q357" s="182" t="str">
        <f t="shared" si="46"/>
        <v>Bajo</v>
      </c>
      <c r="R357" s="183">
        <v>10</v>
      </c>
      <c r="S357" s="181">
        <f t="shared" si="47"/>
        <v>40</v>
      </c>
      <c r="T357" s="181" t="str">
        <f t="shared" si="48"/>
        <v>III</v>
      </c>
      <c r="U357" s="184" t="str">
        <f>IF(T357="I","NO ACEPTABLE",IF(T357="II","NO ACEPTABLE O ACEPTABLE CON CONTROL ESPECIFICO",IF(T357="III","ACEPTABLE, MEJORAR EL CONTROL EXISTENTE",IF(T357="IV","ACEPTABLE, NO INTEVENIR"," "))))</f>
        <v>ACEPTABLE, MEJORAR EL CONTROL EXISTENTE</v>
      </c>
      <c r="V357" s="185">
        <v>2</v>
      </c>
      <c r="W357" s="202" t="s">
        <v>1255</v>
      </c>
      <c r="X357" s="202" t="s">
        <v>146</v>
      </c>
      <c r="Y357" s="202" t="s">
        <v>146</v>
      </c>
      <c r="Z357" s="202" t="s">
        <v>1215</v>
      </c>
      <c r="AA357" s="202" t="s">
        <v>1216</v>
      </c>
    </row>
    <row r="358" spans="1:27" ht="90" customHeight="1">
      <c r="A358" s="196"/>
      <c r="B358" s="276"/>
      <c r="C358" s="256"/>
      <c r="D358" s="256"/>
      <c r="E358" s="260"/>
      <c r="F358" s="256"/>
      <c r="G358" s="260"/>
      <c r="H358" s="202" t="s">
        <v>1083</v>
      </c>
      <c r="I358" s="202" t="s">
        <v>442</v>
      </c>
      <c r="J358" s="203" t="s">
        <v>1255</v>
      </c>
      <c r="K358" s="203" t="s">
        <v>1084</v>
      </c>
      <c r="L358" s="203" t="s">
        <v>1084</v>
      </c>
      <c r="M358" s="203" t="s">
        <v>1256</v>
      </c>
      <c r="N358" s="183">
        <v>2</v>
      </c>
      <c r="O358" s="183">
        <v>2</v>
      </c>
      <c r="P358" s="181">
        <f t="shared" si="49"/>
        <v>4</v>
      </c>
      <c r="Q358" s="182" t="str">
        <f t="shared" si="46"/>
        <v>Bajo</v>
      </c>
      <c r="R358" s="183">
        <v>25</v>
      </c>
      <c r="S358" s="181">
        <f t="shared" si="47"/>
        <v>100</v>
      </c>
      <c r="T358" s="181" t="str">
        <f t="shared" si="48"/>
        <v>III</v>
      </c>
      <c r="U358" s="232" t="str">
        <f t="shared" ref="U358:U359" si="52">IF(T358="I","NO ACEPTABLE",IF(T358="II","NO ACEPTABLE O ACEPTABLE CON CONTROL ESPECIFICO",IF(T358="III","ACEPTABLE, MEJORAL EL CONTROL EXISTENTE",IF(T358="IV","ACEPTABLE, NO INTEVENIR"," "))))</f>
        <v>ACEPTABLE, MEJORAL EL CONTROL EXISTENTE</v>
      </c>
      <c r="V358" s="183">
        <v>5</v>
      </c>
      <c r="W358" s="202" t="s">
        <v>1067</v>
      </c>
      <c r="X358" s="202" t="s">
        <v>146</v>
      </c>
      <c r="Y358" s="202" t="s">
        <v>146</v>
      </c>
      <c r="Z358" s="202" t="s">
        <v>146</v>
      </c>
      <c r="AA358" s="202" t="s">
        <v>1211</v>
      </c>
    </row>
    <row r="359" spans="1:27" ht="90" customHeight="1">
      <c r="A359" s="196"/>
      <c r="B359" s="276"/>
      <c r="C359" s="256"/>
      <c r="D359" s="256"/>
      <c r="E359" s="260"/>
      <c r="F359" s="256"/>
      <c r="G359" s="260"/>
      <c r="H359" s="202" t="s">
        <v>1065</v>
      </c>
      <c r="I359" s="202" t="s">
        <v>1066</v>
      </c>
      <c r="J359" s="202" t="s">
        <v>1067</v>
      </c>
      <c r="K359" s="202" t="s">
        <v>146</v>
      </c>
      <c r="L359" s="202" t="s">
        <v>146</v>
      </c>
      <c r="M359" s="202" t="s">
        <v>1022</v>
      </c>
      <c r="N359" s="180">
        <v>6</v>
      </c>
      <c r="O359" s="180">
        <v>3</v>
      </c>
      <c r="P359" s="181">
        <f t="shared" si="49"/>
        <v>18</v>
      </c>
      <c r="Q359" s="182" t="str">
        <f t="shared" si="46"/>
        <v>Alto</v>
      </c>
      <c r="R359" s="183">
        <v>25</v>
      </c>
      <c r="S359" s="181">
        <f t="shared" si="47"/>
        <v>450</v>
      </c>
      <c r="T359" s="181" t="str">
        <f t="shared" si="48"/>
        <v>II</v>
      </c>
      <c r="U359" s="184" t="str">
        <f t="shared" si="52"/>
        <v>NO ACEPTABLE O ACEPTABLE CON CONTROL ESPECIFICO</v>
      </c>
      <c r="V359" s="185">
        <v>4</v>
      </c>
      <c r="W359" s="202" t="s">
        <v>438</v>
      </c>
      <c r="X359" s="202" t="s">
        <v>146</v>
      </c>
      <c r="Y359" s="202" t="s">
        <v>329</v>
      </c>
      <c r="Z359" s="202" t="s">
        <v>440</v>
      </c>
      <c r="AA359" s="202" t="s">
        <v>441</v>
      </c>
    </row>
    <row r="360" spans="1:27" ht="90" customHeight="1">
      <c r="A360" s="196"/>
      <c r="B360" s="276"/>
      <c r="C360" s="256"/>
      <c r="D360" s="256"/>
      <c r="E360" s="260"/>
      <c r="F360" s="256"/>
      <c r="G360" s="260"/>
      <c r="H360" s="202" t="s">
        <v>367</v>
      </c>
      <c r="I360" s="202" t="s">
        <v>1063</v>
      </c>
      <c r="J360" s="203" t="s">
        <v>438</v>
      </c>
      <c r="K360" s="203" t="s">
        <v>457</v>
      </c>
      <c r="L360" s="203" t="s">
        <v>439</v>
      </c>
      <c r="M360" s="203" t="s">
        <v>1064</v>
      </c>
      <c r="N360" s="181">
        <v>2</v>
      </c>
      <c r="O360" s="181">
        <v>2</v>
      </c>
      <c r="P360" s="181">
        <f t="shared" si="49"/>
        <v>4</v>
      </c>
      <c r="Q360" s="182" t="str">
        <f t="shared" si="46"/>
        <v>Bajo</v>
      </c>
      <c r="R360" s="183">
        <v>10</v>
      </c>
      <c r="S360" s="181">
        <f t="shared" si="47"/>
        <v>40</v>
      </c>
      <c r="T360" s="181" t="str">
        <f t="shared" si="48"/>
        <v>III</v>
      </c>
      <c r="U360" s="184" t="str">
        <f>IF(T360="I","NO ACEPTABLE",IF(T360="II","NO ACEPTABLE O ACEPTABLE CON CONTROL ESPECIFICO",IF(T360="III","ACEPTABLE, MEJORAR EL CONTROL EXISTENTE",IF(T360="IV","ACEPTABLE, NO INTEVENIR"," "))))</f>
        <v>ACEPTABLE, MEJORAR EL CONTROL EXISTENTE</v>
      </c>
      <c r="V360" s="185">
        <v>20</v>
      </c>
      <c r="W360" s="202" t="s">
        <v>176</v>
      </c>
      <c r="X360" s="202" t="s">
        <v>146</v>
      </c>
      <c r="Y360" s="202" t="s">
        <v>146</v>
      </c>
      <c r="Z360" s="202" t="s">
        <v>165</v>
      </c>
      <c r="AA360" s="202" t="s">
        <v>182</v>
      </c>
    </row>
    <row r="361" spans="1:27" ht="90" customHeight="1">
      <c r="A361" s="196"/>
      <c r="B361" s="276"/>
      <c r="C361" s="256"/>
      <c r="D361" s="256"/>
      <c r="E361" s="260"/>
      <c r="F361" s="256"/>
      <c r="G361" s="260"/>
      <c r="H361" s="202" t="s">
        <v>175</v>
      </c>
      <c r="I361" s="202" t="s">
        <v>1003</v>
      </c>
      <c r="J361" s="203" t="s">
        <v>176</v>
      </c>
      <c r="K361" s="203" t="s">
        <v>156</v>
      </c>
      <c r="L361" s="203" t="s">
        <v>286</v>
      </c>
      <c r="M361" s="203" t="s">
        <v>179</v>
      </c>
      <c r="N361" s="186">
        <v>2</v>
      </c>
      <c r="O361" s="186">
        <v>3</v>
      </c>
      <c r="P361" s="181">
        <f t="shared" si="49"/>
        <v>6</v>
      </c>
      <c r="Q361" s="182" t="str">
        <f t="shared" si="46"/>
        <v>Medio</v>
      </c>
      <c r="R361" s="183">
        <v>25</v>
      </c>
      <c r="S361" s="181">
        <f t="shared" si="47"/>
        <v>150</v>
      </c>
      <c r="T361" s="181" t="str">
        <f t="shared" si="48"/>
        <v>II</v>
      </c>
      <c r="U361" s="184" t="str">
        <f t="shared" ref="U361:U417" si="53">IF(T361="I","NO ACEPTABLE",IF(T361="II","NO ACEPTABLE O ACEPTABLE CON CONTROL ESPECIFICO",IF(T361="III","ACEPTABLE, MEJORAL EL CONTROL EXISTENTE",IF(T361="IV","ACEPTABLE, NO INTEVENIR"," "))))</f>
        <v>NO ACEPTABLE O ACEPTABLE CON CONTROL ESPECIFICO</v>
      </c>
      <c r="V361" s="185">
        <v>4</v>
      </c>
      <c r="W361" s="202" t="s">
        <v>1250</v>
      </c>
      <c r="X361" s="202" t="s">
        <v>146</v>
      </c>
      <c r="Y361" s="202" t="s">
        <v>146</v>
      </c>
      <c r="Z361" s="202" t="s">
        <v>146</v>
      </c>
      <c r="AA361" s="202" t="s">
        <v>150</v>
      </c>
    </row>
    <row r="362" spans="1:27" ht="90" customHeight="1">
      <c r="A362" s="196"/>
      <c r="B362" s="276"/>
      <c r="C362" s="256"/>
      <c r="D362" s="256"/>
      <c r="E362" s="260"/>
      <c r="F362" s="256"/>
      <c r="G362" s="260"/>
      <c r="H362" s="202" t="s">
        <v>436</v>
      </c>
      <c r="I362" s="202" t="s">
        <v>460</v>
      </c>
      <c r="J362" s="203" t="s">
        <v>1250</v>
      </c>
      <c r="K362" s="202" t="s">
        <v>146</v>
      </c>
      <c r="L362" s="203" t="s">
        <v>147</v>
      </c>
      <c r="M362" s="203" t="s">
        <v>148</v>
      </c>
      <c r="N362" s="186">
        <v>2</v>
      </c>
      <c r="O362" s="186">
        <v>3</v>
      </c>
      <c r="P362" s="181">
        <f t="shared" si="49"/>
        <v>6</v>
      </c>
      <c r="Q362" s="182" t="str">
        <f t="shared" si="46"/>
        <v>Medio</v>
      </c>
      <c r="R362" s="183">
        <v>25</v>
      </c>
      <c r="S362" s="181">
        <f t="shared" si="47"/>
        <v>150</v>
      </c>
      <c r="T362" s="181" t="str">
        <f t="shared" si="48"/>
        <v>II</v>
      </c>
      <c r="U362" s="184" t="str">
        <f t="shared" si="53"/>
        <v>NO ACEPTABLE O ACEPTABLE CON CONTROL ESPECIFICO</v>
      </c>
      <c r="V362" s="185">
        <v>10</v>
      </c>
      <c r="W362" s="202" t="s">
        <v>1250</v>
      </c>
      <c r="X362" s="202" t="s">
        <v>169</v>
      </c>
      <c r="Y362" s="202" t="s">
        <v>146</v>
      </c>
      <c r="Z362" s="202" t="s">
        <v>165</v>
      </c>
      <c r="AA362" s="202" t="s">
        <v>170</v>
      </c>
    </row>
    <row r="363" spans="1:27" ht="90" customHeight="1">
      <c r="A363" s="196"/>
      <c r="B363" s="276"/>
      <c r="C363" s="257" t="s">
        <v>927</v>
      </c>
      <c r="D363" s="257" t="s">
        <v>920</v>
      </c>
      <c r="E363" s="260" t="s">
        <v>926</v>
      </c>
      <c r="F363" s="257" t="s">
        <v>922</v>
      </c>
      <c r="G363" s="260" t="s">
        <v>142</v>
      </c>
      <c r="H363" s="202" t="s">
        <v>235</v>
      </c>
      <c r="I363" s="202" t="s">
        <v>1001</v>
      </c>
      <c r="J363" s="203" t="s">
        <v>1250</v>
      </c>
      <c r="K363" s="203" t="s">
        <v>146</v>
      </c>
      <c r="L363" s="203" t="s">
        <v>146</v>
      </c>
      <c r="M363" s="203" t="s">
        <v>187</v>
      </c>
      <c r="N363" s="181">
        <v>2</v>
      </c>
      <c r="O363" s="181">
        <v>2</v>
      </c>
      <c r="P363" s="181">
        <f t="shared" si="49"/>
        <v>4</v>
      </c>
      <c r="Q363" s="182" t="str">
        <f t="shared" si="46"/>
        <v>Bajo</v>
      </c>
      <c r="R363" s="183">
        <v>10</v>
      </c>
      <c r="S363" s="181">
        <f t="shared" si="47"/>
        <v>40</v>
      </c>
      <c r="T363" s="181" t="str">
        <f t="shared" si="48"/>
        <v>III</v>
      </c>
      <c r="U363" s="184" t="str">
        <f>IF(T363="I","NO ACEPTABLE",IF(T363="II","NO ACEPTABLE O ACEPTABLE CON CONTROL ESPECIFICO",IF(T363="III","ACEPTABLE, MEJORAR EL CONTROL EXISTENTE",IF(T363="IV","ACEPTABLE, NO INTEVENIR"," "))))</f>
        <v>ACEPTABLE, MEJORAR EL CONTROL EXISTENTE</v>
      </c>
      <c r="V363" s="185" t="s">
        <v>433</v>
      </c>
      <c r="W363" s="202" t="s">
        <v>189</v>
      </c>
      <c r="X363" s="202" t="s">
        <v>146</v>
      </c>
      <c r="Y363" s="202" t="s">
        <v>146</v>
      </c>
      <c r="Z363" s="202" t="s">
        <v>192</v>
      </c>
      <c r="AA363" s="202" t="s">
        <v>193</v>
      </c>
    </row>
    <row r="364" spans="1:27" ht="90" customHeight="1">
      <c r="A364" s="196"/>
      <c r="B364" s="276"/>
      <c r="C364" s="257"/>
      <c r="D364" s="257"/>
      <c r="E364" s="260"/>
      <c r="F364" s="257"/>
      <c r="G364" s="260"/>
      <c r="H364" s="202" t="s">
        <v>188</v>
      </c>
      <c r="I364" s="202" t="s">
        <v>1005</v>
      </c>
      <c r="J364" s="203" t="s">
        <v>189</v>
      </c>
      <c r="K364" s="203" t="s">
        <v>146</v>
      </c>
      <c r="L364" s="203" t="s">
        <v>146</v>
      </c>
      <c r="M364" s="203" t="s">
        <v>190</v>
      </c>
      <c r="N364" s="180">
        <v>2</v>
      </c>
      <c r="O364" s="180">
        <v>3</v>
      </c>
      <c r="P364" s="181">
        <f t="shared" si="49"/>
        <v>6</v>
      </c>
      <c r="Q364" s="182" t="str">
        <f t="shared" si="46"/>
        <v>Medio</v>
      </c>
      <c r="R364" s="183">
        <v>25</v>
      </c>
      <c r="S364" s="181">
        <f t="shared" si="47"/>
        <v>150</v>
      </c>
      <c r="T364" s="181" t="str">
        <f t="shared" si="48"/>
        <v>II</v>
      </c>
      <c r="U364" s="184" t="str">
        <f t="shared" si="53"/>
        <v>NO ACEPTABLE O ACEPTABLE CON CONTROL ESPECIFICO</v>
      </c>
      <c r="V364" s="185">
        <v>10</v>
      </c>
      <c r="W364" s="202" t="s">
        <v>999</v>
      </c>
      <c r="X364" s="202" t="s">
        <v>146</v>
      </c>
      <c r="Y364" s="202" t="s">
        <v>146</v>
      </c>
      <c r="Z364" s="202" t="s">
        <v>160</v>
      </c>
      <c r="AA364" s="202" t="s">
        <v>161</v>
      </c>
    </row>
    <row r="365" spans="1:27" ht="90" customHeight="1">
      <c r="A365" s="196"/>
      <c r="B365" s="276"/>
      <c r="C365" s="257"/>
      <c r="D365" s="257"/>
      <c r="E365" s="260"/>
      <c r="F365" s="257"/>
      <c r="G365" s="260"/>
      <c r="H365" s="202" t="s">
        <v>155</v>
      </c>
      <c r="I365" s="202" t="s">
        <v>998</v>
      </c>
      <c r="J365" s="203" t="s">
        <v>999</v>
      </c>
      <c r="K365" s="203" t="s">
        <v>156</v>
      </c>
      <c r="L365" s="203" t="s">
        <v>443</v>
      </c>
      <c r="M365" s="203" t="s">
        <v>158</v>
      </c>
      <c r="N365" s="180">
        <v>6</v>
      </c>
      <c r="O365" s="180">
        <v>2</v>
      </c>
      <c r="P365" s="181">
        <f t="shared" si="49"/>
        <v>12</v>
      </c>
      <c r="Q365" s="182" t="str">
        <f t="shared" si="46"/>
        <v>Alto</v>
      </c>
      <c r="R365" s="183">
        <v>25</v>
      </c>
      <c r="S365" s="181">
        <f t="shared" si="47"/>
        <v>300</v>
      </c>
      <c r="T365" s="181" t="str">
        <f t="shared" si="48"/>
        <v>II</v>
      </c>
      <c r="U365" s="184" t="str">
        <f t="shared" si="53"/>
        <v>NO ACEPTABLE O ACEPTABLE CON CONTROL ESPECIFICO</v>
      </c>
      <c r="V365" s="185">
        <v>4</v>
      </c>
      <c r="W365" s="202" t="s">
        <v>438</v>
      </c>
      <c r="X365" s="202" t="s">
        <v>146</v>
      </c>
      <c r="Y365" s="202" t="s">
        <v>329</v>
      </c>
      <c r="Z365" s="202" t="s">
        <v>440</v>
      </c>
      <c r="AA365" s="202" t="s">
        <v>441</v>
      </c>
    </row>
    <row r="366" spans="1:27" ht="90" customHeight="1">
      <c r="A366" s="196"/>
      <c r="B366" s="276"/>
      <c r="C366" s="257"/>
      <c r="D366" s="257"/>
      <c r="E366" s="260"/>
      <c r="F366" s="257"/>
      <c r="G366" s="260"/>
      <c r="H366" s="202" t="s">
        <v>367</v>
      </c>
      <c r="I366" s="202" t="s">
        <v>1063</v>
      </c>
      <c r="J366" s="203" t="s">
        <v>438</v>
      </c>
      <c r="K366" s="203" t="s">
        <v>457</v>
      </c>
      <c r="L366" s="203" t="s">
        <v>439</v>
      </c>
      <c r="M366" s="203" t="s">
        <v>1064</v>
      </c>
      <c r="N366" s="181">
        <v>2</v>
      </c>
      <c r="O366" s="181">
        <v>2</v>
      </c>
      <c r="P366" s="181">
        <f t="shared" si="49"/>
        <v>4</v>
      </c>
      <c r="Q366" s="182" t="str">
        <f t="shared" si="46"/>
        <v>Bajo</v>
      </c>
      <c r="R366" s="183">
        <v>10</v>
      </c>
      <c r="S366" s="181">
        <f t="shared" si="47"/>
        <v>40</v>
      </c>
      <c r="T366" s="181" t="str">
        <f t="shared" si="48"/>
        <v>III</v>
      </c>
      <c r="U366" s="184" t="str">
        <f>IF(T366="I","NO ACEPTABLE",IF(T366="II","NO ACEPTABLE O ACEPTABLE CON CONTROL ESPECIFICO",IF(T366="III","ACEPTABLE, MEJORAR EL CONTROL EXISTENTE",IF(T366="IV","ACEPTABLE, NO INTEVENIR"," "))))</f>
        <v>ACEPTABLE, MEJORAR EL CONTROL EXISTENTE</v>
      </c>
      <c r="V366" s="185">
        <v>20</v>
      </c>
      <c r="W366" s="202" t="s">
        <v>176</v>
      </c>
      <c r="X366" s="202" t="s">
        <v>146</v>
      </c>
      <c r="Y366" s="202" t="s">
        <v>146</v>
      </c>
      <c r="Z366" s="202" t="s">
        <v>165</v>
      </c>
      <c r="AA366" s="202" t="s">
        <v>182</v>
      </c>
    </row>
    <row r="367" spans="1:27" ht="90" customHeight="1">
      <c r="A367" s="196"/>
      <c r="B367" s="276"/>
      <c r="C367" s="257"/>
      <c r="D367" s="257"/>
      <c r="E367" s="260"/>
      <c r="F367" s="257"/>
      <c r="G367" s="260"/>
      <c r="H367" s="202" t="s">
        <v>175</v>
      </c>
      <c r="I367" s="202" t="s">
        <v>1003</v>
      </c>
      <c r="J367" s="203" t="s">
        <v>176</v>
      </c>
      <c r="K367" s="203" t="s">
        <v>156</v>
      </c>
      <c r="L367" s="203" t="s">
        <v>286</v>
      </c>
      <c r="M367" s="203" t="s">
        <v>179</v>
      </c>
      <c r="N367" s="180">
        <v>6</v>
      </c>
      <c r="O367" s="180">
        <v>3</v>
      </c>
      <c r="P367" s="181">
        <f t="shared" si="49"/>
        <v>18</v>
      </c>
      <c r="Q367" s="182" t="str">
        <f t="shared" si="46"/>
        <v>Alto</v>
      </c>
      <c r="R367" s="183">
        <v>25</v>
      </c>
      <c r="S367" s="181">
        <f t="shared" si="47"/>
        <v>450</v>
      </c>
      <c r="T367" s="181" t="str">
        <f t="shared" si="48"/>
        <v>II</v>
      </c>
      <c r="U367" s="184" t="str">
        <f t="shared" si="53"/>
        <v>NO ACEPTABLE O ACEPTABLE CON CONTROL ESPECIFICO</v>
      </c>
      <c r="V367" s="185">
        <v>4</v>
      </c>
      <c r="W367" s="202" t="s">
        <v>1250</v>
      </c>
      <c r="X367" s="202" t="s">
        <v>146</v>
      </c>
      <c r="Y367" s="202" t="s">
        <v>146</v>
      </c>
      <c r="Z367" s="202" t="s">
        <v>146</v>
      </c>
      <c r="AA367" s="202" t="s">
        <v>150</v>
      </c>
    </row>
    <row r="368" spans="1:27" ht="90" customHeight="1">
      <c r="A368" s="196"/>
      <c r="B368" s="276"/>
      <c r="C368" s="258" t="s">
        <v>928</v>
      </c>
      <c r="D368" s="258" t="s">
        <v>920</v>
      </c>
      <c r="E368" s="275" t="s">
        <v>926</v>
      </c>
      <c r="F368" s="258" t="s">
        <v>922</v>
      </c>
      <c r="G368" s="260" t="s">
        <v>142</v>
      </c>
      <c r="H368" s="202" t="s">
        <v>436</v>
      </c>
      <c r="I368" s="202" t="s">
        <v>460</v>
      </c>
      <c r="J368" s="203" t="s">
        <v>1250</v>
      </c>
      <c r="K368" s="202" t="s">
        <v>146</v>
      </c>
      <c r="L368" s="203" t="s">
        <v>147</v>
      </c>
      <c r="M368" s="203" t="s">
        <v>148</v>
      </c>
      <c r="N368" s="181">
        <v>2</v>
      </c>
      <c r="O368" s="181">
        <v>2</v>
      </c>
      <c r="P368" s="181">
        <f t="shared" ref="P368:P427" si="54">N368*O368</f>
        <v>4</v>
      </c>
      <c r="Q368" s="182" t="str">
        <f t="shared" ref="Q368:Q426" si="55">IF(AND(P368&gt;=24,P368&lt;=40),"Muy Alto",IF(AND(20&gt;=P368,10&lt;=P368),"Alto",IF(AND(8&gt;=P368,6&lt;=P368),"Medio",IF(P368&lt;=4,"Bajo","-"))))</f>
        <v>Bajo</v>
      </c>
      <c r="R368" s="183">
        <v>10</v>
      </c>
      <c r="S368" s="181">
        <f t="shared" ref="S368:S426" si="56">(R368*P368)</f>
        <v>40</v>
      </c>
      <c r="T368" s="181" t="str">
        <f t="shared" ref="T368:T426" si="57">IF(S368&gt;600,"I",IF(S368&gt;=150,"II",IF(S368&gt;=40,"III",IF(S368&gt;=20,"IV"))))</f>
        <v>III</v>
      </c>
      <c r="U368" s="184" t="str">
        <f>IF(T368="I","NO ACEPTABLE",IF(T368="II","NO ACEPTABLE O ACEPTABLE CON CONTROL ESPECIFICO",IF(T368="III","ACEPTABLE, MEJORAR EL CONTROL EXISTENTE",IF(T368="IV","ACEPTABLE, NO INTEVENIR"," "))))</f>
        <v>ACEPTABLE, MEJORAR EL CONTROL EXISTENTE</v>
      </c>
      <c r="V368" s="185" t="s">
        <v>433</v>
      </c>
      <c r="W368" s="202" t="s">
        <v>189</v>
      </c>
      <c r="X368" s="202" t="s">
        <v>146</v>
      </c>
      <c r="Y368" s="202" t="s">
        <v>146</v>
      </c>
      <c r="Z368" s="202" t="s">
        <v>192</v>
      </c>
      <c r="AA368" s="202" t="s">
        <v>193</v>
      </c>
    </row>
    <row r="369" spans="1:27" ht="90" customHeight="1">
      <c r="A369" s="196"/>
      <c r="B369" s="276"/>
      <c r="C369" s="258"/>
      <c r="D369" s="258"/>
      <c r="E369" s="275"/>
      <c r="F369" s="258"/>
      <c r="G369" s="260"/>
      <c r="H369" s="202" t="s">
        <v>188</v>
      </c>
      <c r="I369" s="202" t="s">
        <v>1005</v>
      </c>
      <c r="J369" s="203" t="s">
        <v>189</v>
      </c>
      <c r="K369" s="203" t="s">
        <v>146</v>
      </c>
      <c r="L369" s="203" t="s">
        <v>146</v>
      </c>
      <c r="M369" s="203" t="s">
        <v>190</v>
      </c>
      <c r="N369" s="180">
        <v>6</v>
      </c>
      <c r="O369" s="180">
        <v>2</v>
      </c>
      <c r="P369" s="181">
        <f t="shared" si="54"/>
        <v>12</v>
      </c>
      <c r="Q369" s="182" t="str">
        <f t="shared" si="55"/>
        <v>Alto</v>
      </c>
      <c r="R369" s="183">
        <v>25</v>
      </c>
      <c r="S369" s="181">
        <f t="shared" si="56"/>
        <v>300</v>
      </c>
      <c r="T369" s="181" t="str">
        <f t="shared" si="57"/>
        <v>II</v>
      </c>
      <c r="U369" s="184" t="str">
        <f t="shared" si="53"/>
        <v>NO ACEPTABLE O ACEPTABLE CON CONTROL ESPECIFICO</v>
      </c>
      <c r="V369" s="185">
        <v>40</v>
      </c>
      <c r="W369" s="202" t="s">
        <v>200</v>
      </c>
      <c r="X369" s="202" t="s">
        <v>146</v>
      </c>
      <c r="Y369" s="202" t="s">
        <v>146</v>
      </c>
      <c r="Z369" s="202" t="s">
        <v>434</v>
      </c>
      <c r="AA369" s="202" t="s">
        <v>435</v>
      </c>
    </row>
    <row r="370" spans="1:27" ht="90" customHeight="1">
      <c r="A370" s="196"/>
      <c r="B370" s="276"/>
      <c r="C370" s="258"/>
      <c r="D370" s="258"/>
      <c r="E370" s="275"/>
      <c r="F370" s="258"/>
      <c r="G370" s="260"/>
      <c r="H370" s="202" t="s">
        <v>194</v>
      </c>
      <c r="I370" s="202" t="s">
        <v>1006</v>
      </c>
      <c r="J370" s="203" t="s">
        <v>200</v>
      </c>
      <c r="K370" s="203" t="s">
        <v>146</v>
      </c>
      <c r="L370" s="203" t="s">
        <v>196</v>
      </c>
      <c r="M370" s="203" t="s">
        <v>197</v>
      </c>
      <c r="N370" s="183">
        <v>2</v>
      </c>
      <c r="O370" s="183">
        <v>2</v>
      </c>
      <c r="P370" s="181">
        <f t="shared" si="54"/>
        <v>4</v>
      </c>
      <c r="Q370" s="182" t="str">
        <f t="shared" si="55"/>
        <v>Bajo</v>
      </c>
      <c r="R370" s="183">
        <v>25</v>
      </c>
      <c r="S370" s="181">
        <f t="shared" si="56"/>
        <v>100</v>
      </c>
      <c r="T370" s="181" t="str">
        <f t="shared" si="57"/>
        <v>III</v>
      </c>
      <c r="U370" s="232" t="str">
        <f t="shared" si="53"/>
        <v>ACEPTABLE, MEJORAL EL CONTROL EXISTENTE</v>
      </c>
      <c r="V370" s="183">
        <v>5</v>
      </c>
      <c r="W370" s="202" t="s">
        <v>1067</v>
      </c>
      <c r="X370" s="202" t="s">
        <v>146</v>
      </c>
      <c r="Y370" s="202" t="s">
        <v>146</v>
      </c>
      <c r="Z370" s="202" t="s">
        <v>146</v>
      </c>
      <c r="AA370" s="202" t="s">
        <v>1211</v>
      </c>
    </row>
    <row r="371" spans="1:27" ht="90" customHeight="1">
      <c r="A371" s="196"/>
      <c r="B371" s="276"/>
      <c r="C371" s="258"/>
      <c r="D371" s="258"/>
      <c r="E371" s="275"/>
      <c r="F371" s="258"/>
      <c r="G371" s="260"/>
      <c r="H371" s="202" t="s">
        <v>1065</v>
      </c>
      <c r="I371" s="202" t="s">
        <v>1066</v>
      </c>
      <c r="J371" s="202" t="s">
        <v>1067</v>
      </c>
      <c r="K371" s="202" t="s">
        <v>146</v>
      </c>
      <c r="L371" s="202" t="s">
        <v>146</v>
      </c>
      <c r="M371" s="202" t="s">
        <v>1022</v>
      </c>
      <c r="N371" s="191">
        <v>2</v>
      </c>
      <c r="O371" s="191">
        <v>2</v>
      </c>
      <c r="P371" s="181">
        <f t="shared" si="54"/>
        <v>4</v>
      </c>
      <c r="Q371" s="182" t="str">
        <f t="shared" si="55"/>
        <v>Bajo</v>
      </c>
      <c r="R371" s="183">
        <v>10</v>
      </c>
      <c r="S371" s="181">
        <f t="shared" si="56"/>
        <v>40</v>
      </c>
      <c r="T371" s="181" t="str">
        <f t="shared" si="57"/>
        <v>III</v>
      </c>
      <c r="U371" s="184" t="str">
        <f>IF(T371="I","NO ACEPTABLE",IF(T371="II","NO ACEPTABLE O ACEPTABLE CON CONTROL ESPECIFICO",IF(T371="III","ACEPTABLE, MEJORAR EL CONTROL EXISTENTE",IF(T371="IV","ACEPTABLE, NO INTEVENIR"," "))))</f>
        <v>ACEPTABLE, MEJORAR EL CONTROL EXISTENTE</v>
      </c>
      <c r="V371" s="185">
        <v>2</v>
      </c>
      <c r="W371" s="202" t="s">
        <v>1255</v>
      </c>
      <c r="X371" s="202" t="s">
        <v>146</v>
      </c>
      <c r="Y371" s="202" t="s">
        <v>146</v>
      </c>
      <c r="Z371" s="202" t="s">
        <v>1215</v>
      </c>
      <c r="AA371" s="202" t="s">
        <v>1216</v>
      </c>
    </row>
    <row r="372" spans="1:27" ht="90" customHeight="1">
      <c r="A372" s="196"/>
      <c r="B372" s="276"/>
      <c r="C372" s="258"/>
      <c r="D372" s="258"/>
      <c r="E372" s="275"/>
      <c r="F372" s="258"/>
      <c r="G372" s="260"/>
      <c r="H372" s="202" t="s">
        <v>1083</v>
      </c>
      <c r="I372" s="202" t="s">
        <v>442</v>
      </c>
      <c r="J372" s="203" t="s">
        <v>1255</v>
      </c>
      <c r="K372" s="203" t="s">
        <v>1084</v>
      </c>
      <c r="L372" s="203" t="s">
        <v>1084</v>
      </c>
      <c r="M372" s="203" t="s">
        <v>1256</v>
      </c>
      <c r="N372" s="181">
        <v>2</v>
      </c>
      <c r="O372" s="181">
        <v>2</v>
      </c>
      <c r="P372" s="181">
        <f t="shared" si="54"/>
        <v>4</v>
      </c>
      <c r="Q372" s="182" t="str">
        <f t="shared" si="55"/>
        <v>Bajo</v>
      </c>
      <c r="R372" s="183">
        <v>10</v>
      </c>
      <c r="S372" s="181">
        <f t="shared" si="56"/>
        <v>40</v>
      </c>
      <c r="T372" s="181" t="str">
        <f t="shared" si="57"/>
        <v>III</v>
      </c>
      <c r="U372" s="184" t="str">
        <f>IF(T372="I","NO ACEPTABLE",IF(T372="II","NO ACEPTABLE O ACEPTABLE CON CONTROL ESPECIFICO",IF(T372="III","ACEPTABLE, MEJORAR EL CONTROL EXISTENTE",IF(T372="IV","ACEPTABLE, NO INTEVENIR"," "))))</f>
        <v>ACEPTABLE, MEJORAR EL CONTROL EXISTENTE</v>
      </c>
      <c r="V372" s="185">
        <v>20</v>
      </c>
      <c r="W372" s="202" t="s">
        <v>176</v>
      </c>
      <c r="X372" s="202" t="s">
        <v>146</v>
      </c>
      <c r="Y372" s="202" t="s">
        <v>146</v>
      </c>
      <c r="Z372" s="202" t="s">
        <v>165</v>
      </c>
      <c r="AA372" s="202" t="s">
        <v>182</v>
      </c>
    </row>
    <row r="373" spans="1:27" ht="90" customHeight="1">
      <c r="A373" s="196"/>
      <c r="B373" s="276"/>
      <c r="C373" s="258"/>
      <c r="D373" s="258"/>
      <c r="E373" s="275"/>
      <c r="F373" s="258"/>
      <c r="G373" s="260"/>
      <c r="H373" s="202" t="s">
        <v>175</v>
      </c>
      <c r="I373" s="202" t="s">
        <v>1003</v>
      </c>
      <c r="J373" s="203" t="s">
        <v>176</v>
      </c>
      <c r="K373" s="203" t="s">
        <v>156</v>
      </c>
      <c r="L373" s="203" t="s">
        <v>286</v>
      </c>
      <c r="M373" s="203" t="s">
        <v>179</v>
      </c>
      <c r="N373" s="186">
        <v>2</v>
      </c>
      <c r="O373" s="186">
        <v>3</v>
      </c>
      <c r="P373" s="181">
        <f t="shared" si="54"/>
        <v>6</v>
      </c>
      <c r="Q373" s="182" t="str">
        <f t="shared" si="55"/>
        <v>Medio</v>
      </c>
      <c r="R373" s="183">
        <v>25</v>
      </c>
      <c r="S373" s="181">
        <f t="shared" si="56"/>
        <v>150</v>
      </c>
      <c r="T373" s="181" t="str">
        <f t="shared" si="57"/>
        <v>II</v>
      </c>
      <c r="U373" s="184" t="str">
        <f t="shared" si="53"/>
        <v>NO ACEPTABLE O ACEPTABLE CON CONTROL ESPECIFICO</v>
      </c>
      <c r="V373" s="185">
        <v>4</v>
      </c>
      <c r="W373" s="202" t="s">
        <v>1250</v>
      </c>
      <c r="X373" s="202" t="s">
        <v>146</v>
      </c>
      <c r="Y373" s="202" t="s">
        <v>146</v>
      </c>
      <c r="Z373" s="202" t="s">
        <v>146</v>
      </c>
      <c r="AA373" s="202" t="s">
        <v>150</v>
      </c>
    </row>
    <row r="374" spans="1:27" ht="90" customHeight="1">
      <c r="A374" s="196"/>
      <c r="B374" s="276"/>
      <c r="C374" s="258"/>
      <c r="D374" s="258"/>
      <c r="E374" s="275"/>
      <c r="F374" s="258"/>
      <c r="G374" s="260"/>
      <c r="H374" s="202" t="s">
        <v>436</v>
      </c>
      <c r="I374" s="202" t="s">
        <v>460</v>
      </c>
      <c r="J374" s="203" t="s">
        <v>1250</v>
      </c>
      <c r="K374" s="202" t="s">
        <v>146</v>
      </c>
      <c r="L374" s="203" t="s">
        <v>147</v>
      </c>
      <c r="M374" s="203" t="s">
        <v>148</v>
      </c>
      <c r="N374" s="186">
        <v>2</v>
      </c>
      <c r="O374" s="186">
        <v>3</v>
      </c>
      <c r="P374" s="181">
        <f t="shared" si="54"/>
        <v>6</v>
      </c>
      <c r="Q374" s="182" t="str">
        <f t="shared" si="55"/>
        <v>Medio</v>
      </c>
      <c r="R374" s="183">
        <v>25</v>
      </c>
      <c r="S374" s="181">
        <f t="shared" si="56"/>
        <v>150</v>
      </c>
      <c r="T374" s="181" t="str">
        <f t="shared" si="57"/>
        <v>II</v>
      </c>
      <c r="U374" s="184" t="str">
        <f t="shared" si="53"/>
        <v>NO ACEPTABLE O ACEPTABLE CON CONTROL ESPECIFICO</v>
      </c>
      <c r="V374" s="185">
        <v>10</v>
      </c>
      <c r="W374" s="202" t="s">
        <v>1250</v>
      </c>
      <c r="X374" s="202" t="s">
        <v>169</v>
      </c>
      <c r="Y374" s="202" t="s">
        <v>146</v>
      </c>
      <c r="Z374" s="202" t="s">
        <v>165</v>
      </c>
      <c r="AA374" s="202" t="s">
        <v>170</v>
      </c>
    </row>
    <row r="375" spans="1:27" ht="90" customHeight="1">
      <c r="A375" s="196"/>
      <c r="B375" s="276"/>
      <c r="C375" s="258"/>
      <c r="D375" s="258"/>
      <c r="E375" s="275"/>
      <c r="F375" s="258"/>
      <c r="G375" s="260"/>
      <c r="H375" s="202" t="s">
        <v>235</v>
      </c>
      <c r="I375" s="202" t="s">
        <v>1001</v>
      </c>
      <c r="J375" s="203" t="s">
        <v>1250</v>
      </c>
      <c r="K375" s="203" t="s">
        <v>146</v>
      </c>
      <c r="L375" s="203" t="s">
        <v>146</v>
      </c>
      <c r="M375" s="203" t="s">
        <v>187</v>
      </c>
      <c r="N375" s="180">
        <v>6</v>
      </c>
      <c r="O375" s="180">
        <v>3</v>
      </c>
      <c r="P375" s="181">
        <f t="shared" si="54"/>
        <v>18</v>
      </c>
      <c r="Q375" s="182" t="str">
        <f t="shared" si="55"/>
        <v>Alto</v>
      </c>
      <c r="R375" s="183">
        <v>25</v>
      </c>
      <c r="S375" s="181">
        <f t="shared" si="56"/>
        <v>450</v>
      </c>
      <c r="T375" s="181" t="str">
        <f t="shared" si="57"/>
        <v>II</v>
      </c>
      <c r="U375" s="184" t="str">
        <f t="shared" si="53"/>
        <v>NO ACEPTABLE O ACEPTABLE CON CONTROL ESPECIFICO</v>
      </c>
      <c r="V375" s="185">
        <v>10</v>
      </c>
      <c r="W375" s="202" t="s">
        <v>285</v>
      </c>
      <c r="X375" s="202" t="s">
        <v>146</v>
      </c>
      <c r="Y375" s="202" t="s">
        <v>146</v>
      </c>
      <c r="Z375" s="202" t="s">
        <v>165</v>
      </c>
      <c r="AA375" s="202" t="s">
        <v>182</v>
      </c>
    </row>
    <row r="376" spans="1:27" ht="90" customHeight="1">
      <c r="A376" s="196"/>
      <c r="B376" s="276"/>
      <c r="C376" s="258"/>
      <c r="D376" s="258"/>
      <c r="E376" s="275"/>
      <c r="F376" s="258"/>
      <c r="G376" s="260"/>
      <c r="H376" s="202" t="s">
        <v>437</v>
      </c>
      <c r="I376" s="202" t="s">
        <v>1003</v>
      </c>
      <c r="J376" s="203" t="s">
        <v>285</v>
      </c>
      <c r="K376" s="203" t="s">
        <v>156</v>
      </c>
      <c r="L376" s="203" t="s">
        <v>286</v>
      </c>
      <c r="M376" s="203" t="s">
        <v>287</v>
      </c>
      <c r="N376" s="180">
        <v>2</v>
      </c>
      <c r="O376" s="180">
        <v>3</v>
      </c>
      <c r="P376" s="181">
        <f t="shared" si="54"/>
        <v>6</v>
      </c>
      <c r="Q376" s="182" t="str">
        <f t="shared" si="55"/>
        <v>Medio</v>
      </c>
      <c r="R376" s="183">
        <v>25</v>
      </c>
      <c r="S376" s="181">
        <f t="shared" si="56"/>
        <v>150</v>
      </c>
      <c r="T376" s="181" t="str">
        <f t="shared" si="57"/>
        <v>II</v>
      </c>
      <c r="U376" s="184" t="str">
        <f t="shared" si="53"/>
        <v>NO ACEPTABLE O ACEPTABLE CON CONTROL ESPECIFICO</v>
      </c>
      <c r="V376" s="185">
        <v>10</v>
      </c>
      <c r="W376" s="202" t="s">
        <v>999</v>
      </c>
      <c r="X376" s="202" t="s">
        <v>146</v>
      </c>
      <c r="Y376" s="202" t="s">
        <v>146</v>
      </c>
      <c r="Z376" s="202" t="s">
        <v>160</v>
      </c>
      <c r="AA376" s="202" t="s">
        <v>161</v>
      </c>
    </row>
    <row r="377" spans="1:27" ht="90" customHeight="1">
      <c r="A377" s="196"/>
      <c r="B377" s="276"/>
      <c r="C377" s="244" t="s">
        <v>929</v>
      </c>
      <c r="D377" s="244" t="s">
        <v>920</v>
      </c>
      <c r="E377" s="260" t="s">
        <v>926</v>
      </c>
      <c r="F377" s="244" t="s">
        <v>922</v>
      </c>
      <c r="G377" s="260" t="s">
        <v>930</v>
      </c>
      <c r="H377" s="202" t="s">
        <v>155</v>
      </c>
      <c r="I377" s="202" t="s">
        <v>998</v>
      </c>
      <c r="J377" s="203" t="s">
        <v>999</v>
      </c>
      <c r="K377" s="203" t="s">
        <v>156</v>
      </c>
      <c r="L377" s="203" t="s">
        <v>443</v>
      </c>
      <c r="M377" s="203" t="s">
        <v>158</v>
      </c>
      <c r="N377" s="180">
        <v>2</v>
      </c>
      <c r="O377" s="180">
        <v>2</v>
      </c>
      <c r="P377" s="181">
        <f t="shared" si="54"/>
        <v>4</v>
      </c>
      <c r="Q377" s="182" t="str">
        <f t="shared" si="55"/>
        <v>Bajo</v>
      </c>
      <c r="R377" s="183">
        <v>10</v>
      </c>
      <c r="S377" s="181">
        <f t="shared" si="56"/>
        <v>40</v>
      </c>
      <c r="T377" s="181" t="str">
        <f t="shared" si="57"/>
        <v>III</v>
      </c>
      <c r="U377" s="184" t="str">
        <f>IF(T377="I","NO ACEPTABLE",IF(T377="II","NO ACEPTABLE O ACEPTABLE CON CONTROL ESPECIFICO",IF(T377="III","ACEPTABLE, MEJORAR EL CONTROL EXISTENTE",IF(T377="IV","ACEPTABLE, NO INTEVENIR"," "))))</f>
        <v>ACEPTABLE, MEJORAR EL CONTROL EXISTENTE</v>
      </c>
      <c r="V377" s="185">
        <v>20</v>
      </c>
      <c r="W377" s="202" t="s">
        <v>176</v>
      </c>
      <c r="X377" s="202" t="s">
        <v>146</v>
      </c>
      <c r="Y377" s="202" t="s">
        <v>146</v>
      </c>
      <c r="Z377" s="202" t="s">
        <v>165</v>
      </c>
      <c r="AA377" s="202" t="s">
        <v>182</v>
      </c>
    </row>
    <row r="378" spans="1:27" ht="90" customHeight="1">
      <c r="A378" s="196"/>
      <c r="B378" s="276"/>
      <c r="C378" s="244"/>
      <c r="D378" s="244"/>
      <c r="E378" s="260"/>
      <c r="F378" s="244"/>
      <c r="G378" s="260"/>
      <c r="H378" s="202" t="s">
        <v>175</v>
      </c>
      <c r="I378" s="202" t="s">
        <v>1003</v>
      </c>
      <c r="J378" s="203" t="s">
        <v>176</v>
      </c>
      <c r="K378" s="203" t="s">
        <v>156</v>
      </c>
      <c r="L378" s="203" t="s">
        <v>286</v>
      </c>
      <c r="M378" s="203" t="s">
        <v>179</v>
      </c>
      <c r="N378" s="180">
        <v>2</v>
      </c>
      <c r="O378" s="180">
        <v>2</v>
      </c>
      <c r="P378" s="181">
        <f t="shared" si="54"/>
        <v>4</v>
      </c>
      <c r="Q378" s="182" t="str">
        <f t="shared" si="55"/>
        <v>Bajo</v>
      </c>
      <c r="R378" s="183">
        <v>10</v>
      </c>
      <c r="S378" s="181">
        <f t="shared" si="56"/>
        <v>40</v>
      </c>
      <c r="T378" s="181" t="str">
        <f t="shared" si="57"/>
        <v>III</v>
      </c>
      <c r="U378" s="184" t="str">
        <f>IF(T378="I","NO ACEPTABLE",IF(T378="II","NO ACEPTABLE O ACEPTABLE CON CONTROL ESPECIFICO",IF(T378="III","ACEPTABLE, MEJORAR EL CONTROL EXISTENTE",IF(T378="IV","ACEPTABLE, NO INTEVENIR"," "))))</f>
        <v>ACEPTABLE, MEJORAR EL CONTROL EXISTENTE</v>
      </c>
      <c r="V378" s="185">
        <v>2</v>
      </c>
      <c r="W378" s="202" t="s">
        <v>1255</v>
      </c>
      <c r="X378" s="202" t="s">
        <v>146</v>
      </c>
      <c r="Y378" s="202" t="s">
        <v>146</v>
      </c>
      <c r="Z378" s="202" t="s">
        <v>1215</v>
      </c>
      <c r="AA378" s="202" t="s">
        <v>1216</v>
      </c>
    </row>
    <row r="379" spans="1:27" ht="90" customHeight="1">
      <c r="A379" s="196"/>
      <c r="B379" s="276"/>
      <c r="C379" s="244"/>
      <c r="D379" s="244"/>
      <c r="E379" s="260"/>
      <c r="F379" s="244"/>
      <c r="G379" s="260"/>
      <c r="H379" s="202" t="s">
        <v>1083</v>
      </c>
      <c r="I379" s="202" t="s">
        <v>442</v>
      </c>
      <c r="J379" s="203" t="s">
        <v>1255</v>
      </c>
      <c r="K379" s="203" t="s">
        <v>1084</v>
      </c>
      <c r="L379" s="203" t="s">
        <v>1084</v>
      </c>
      <c r="M379" s="203" t="s">
        <v>1256</v>
      </c>
      <c r="N379" s="180">
        <v>2</v>
      </c>
      <c r="O379" s="180">
        <v>3</v>
      </c>
      <c r="P379" s="181">
        <f t="shared" si="54"/>
        <v>6</v>
      </c>
      <c r="Q379" s="182" t="str">
        <f t="shared" si="55"/>
        <v>Medio</v>
      </c>
      <c r="R379" s="183">
        <v>25</v>
      </c>
      <c r="S379" s="181">
        <f t="shared" si="56"/>
        <v>150</v>
      </c>
      <c r="T379" s="181" t="str">
        <f t="shared" si="57"/>
        <v>II</v>
      </c>
      <c r="U379" s="184" t="str">
        <f t="shared" si="53"/>
        <v>NO ACEPTABLE O ACEPTABLE CON CONTROL ESPECIFICO</v>
      </c>
      <c r="V379" s="185">
        <v>4</v>
      </c>
      <c r="W379" s="202" t="s">
        <v>1250</v>
      </c>
      <c r="X379" s="202" t="s">
        <v>146</v>
      </c>
      <c r="Y379" s="202" t="s">
        <v>146</v>
      </c>
      <c r="Z379" s="202" t="s">
        <v>146</v>
      </c>
      <c r="AA379" s="202" t="s">
        <v>150</v>
      </c>
    </row>
    <row r="380" spans="1:27" ht="90" customHeight="1">
      <c r="A380" s="196"/>
      <c r="B380" s="276"/>
      <c r="C380" s="244"/>
      <c r="D380" s="244"/>
      <c r="E380" s="260"/>
      <c r="F380" s="244"/>
      <c r="G380" s="260"/>
      <c r="H380" s="203" t="s">
        <v>436</v>
      </c>
      <c r="I380" s="203" t="s">
        <v>460</v>
      </c>
      <c r="J380" s="203" t="s">
        <v>1250</v>
      </c>
      <c r="K380" s="202" t="s">
        <v>146</v>
      </c>
      <c r="L380" s="203" t="s">
        <v>147</v>
      </c>
      <c r="M380" s="203" t="s">
        <v>148</v>
      </c>
      <c r="N380" s="186">
        <v>2</v>
      </c>
      <c r="O380" s="186">
        <v>3</v>
      </c>
      <c r="P380" s="181">
        <f t="shared" si="54"/>
        <v>6</v>
      </c>
      <c r="Q380" s="182" t="str">
        <f t="shared" si="55"/>
        <v>Medio</v>
      </c>
      <c r="R380" s="183">
        <v>25</v>
      </c>
      <c r="S380" s="181">
        <f t="shared" si="56"/>
        <v>150</v>
      </c>
      <c r="T380" s="181" t="str">
        <f t="shared" si="57"/>
        <v>II</v>
      </c>
      <c r="U380" s="184" t="str">
        <f t="shared" si="53"/>
        <v>NO ACEPTABLE O ACEPTABLE CON CONTROL ESPECIFICO</v>
      </c>
      <c r="V380" s="185">
        <v>10</v>
      </c>
      <c r="W380" s="202" t="s">
        <v>1250</v>
      </c>
      <c r="X380" s="202" t="s">
        <v>169</v>
      </c>
      <c r="Y380" s="202" t="s">
        <v>146</v>
      </c>
      <c r="Z380" s="202" t="s">
        <v>165</v>
      </c>
      <c r="AA380" s="202" t="s">
        <v>170</v>
      </c>
    </row>
    <row r="381" spans="1:27" ht="90" customHeight="1">
      <c r="A381" s="196"/>
      <c r="B381" s="276"/>
      <c r="C381" s="244"/>
      <c r="D381" s="244"/>
      <c r="E381" s="260"/>
      <c r="F381" s="244"/>
      <c r="G381" s="260"/>
      <c r="H381" s="203" t="s">
        <v>235</v>
      </c>
      <c r="I381" s="203" t="s">
        <v>1001</v>
      </c>
      <c r="J381" s="203" t="s">
        <v>1250</v>
      </c>
      <c r="K381" s="203" t="s">
        <v>146</v>
      </c>
      <c r="L381" s="203" t="s">
        <v>146</v>
      </c>
      <c r="M381" s="203" t="s">
        <v>187</v>
      </c>
      <c r="N381" s="180">
        <v>6</v>
      </c>
      <c r="O381" s="180">
        <v>3</v>
      </c>
      <c r="P381" s="181">
        <f t="shared" si="54"/>
        <v>18</v>
      </c>
      <c r="Q381" s="182" t="str">
        <f t="shared" si="55"/>
        <v>Alto</v>
      </c>
      <c r="R381" s="183">
        <v>25</v>
      </c>
      <c r="S381" s="181">
        <f t="shared" si="56"/>
        <v>450</v>
      </c>
      <c r="T381" s="181" t="str">
        <f t="shared" si="57"/>
        <v>II</v>
      </c>
      <c r="U381" s="184" t="str">
        <f t="shared" si="53"/>
        <v>NO ACEPTABLE O ACEPTABLE CON CONTROL ESPECIFICO</v>
      </c>
      <c r="V381" s="185">
        <v>10</v>
      </c>
      <c r="W381" s="202" t="s">
        <v>285</v>
      </c>
      <c r="X381" s="202" t="s">
        <v>146</v>
      </c>
      <c r="Y381" s="202" t="s">
        <v>146</v>
      </c>
      <c r="Z381" s="202" t="s">
        <v>165</v>
      </c>
      <c r="AA381" s="202" t="s">
        <v>182</v>
      </c>
    </row>
    <row r="382" spans="1:27" ht="90" customHeight="1">
      <c r="A382" s="196"/>
      <c r="B382" s="276"/>
      <c r="C382" s="244"/>
      <c r="D382" s="244"/>
      <c r="E382" s="260"/>
      <c r="F382" s="244"/>
      <c r="G382" s="260"/>
      <c r="H382" s="203" t="s">
        <v>437</v>
      </c>
      <c r="I382" s="203" t="s">
        <v>1003</v>
      </c>
      <c r="J382" s="203" t="s">
        <v>285</v>
      </c>
      <c r="K382" s="203" t="s">
        <v>156</v>
      </c>
      <c r="L382" s="203" t="s">
        <v>286</v>
      </c>
      <c r="M382" s="203" t="s">
        <v>287</v>
      </c>
      <c r="N382" s="180">
        <v>6</v>
      </c>
      <c r="O382" s="180">
        <v>3</v>
      </c>
      <c r="P382" s="181">
        <f t="shared" si="54"/>
        <v>18</v>
      </c>
      <c r="Q382" s="182" t="str">
        <f t="shared" si="55"/>
        <v>Alto</v>
      </c>
      <c r="R382" s="183">
        <v>25</v>
      </c>
      <c r="S382" s="181">
        <f t="shared" si="56"/>
        <v>450</v>
      </c>
      <c r="T382" s="181" t="str">
        <f t="shared" si="57"/>
        <v>II</v>
      </c>
      <c r="U382" s="184" t="str">
        <f t="shared" si="53"/>
        <v>NO ACEPTABLE O ACEPTABLE CON CONTROL ESPECIFICO</v>
      </c>
      <c r="V382" s="185">
        <v>4</v>
      </c>
      <c r="W382" s="202" t="s">
        <v>438</v>
      </c>
      <c r="X382" s="202" t="s">
        <v>146</v>
      </c>
      <c r="Y382" s="202" t="s">
        <v>329</v>
      </c>
      <c r="Z382" s="202" t="s">
        <v>440</v>
      </c>
      <c r="AA382" s="202" t="s">
        <v>441</v>
      </c>
    </row>
    <row r="383" spans="1:27" ht="90" customHeight="1">
      <c r="A383" s="196"/>
      <c r="B383" s="276"/>
      <c r="C383" s="244"/>
      <c r="D383" s="244"/>
      <c r="E383" s="260"/>
      <c r="F383" s="244"/>
      <c r="G383" s="260"/>
      <c r="H383" s="203" t="s">
        <v>367</v>
      </c>
      <c r="I383" s="203" t="s">
        <v>1063</v>
      </c>
      <c r="J383" s="203" t="s">
        <v>438</v>
      </c>
      <c r="K383" s="203" t="s">
        <v>457</v>
      </c>
      <c r="L383" s="203" t="s">
        <v>439</v>
      </c>
      <c r="M383" s="203" t="s">
        <v>1064</v>
      </c>
      <c r="N383" s="181">
        <v>2</v>
      </c>
      <c r="O383" s="181">
        <v>2</v>
      </c>
      <c r="P383" s="181">
        <f t="shared" si="54"/>
        <v>4</v>
      </c>
      <c r="Q383" s="182" t="str">
        <f t="shared" si="55"/>
        <v>Bajo</v>
      </c>
      <c r="R383" s="183">
        <v>25</v>
      </c>
      <c r="S383" s="181">
        <f t="shared" si="56"/>
        <v>100</v>
      </c>
      <c r="T383" s="181" t="str">
        <f t="shared" si="57"/>
        <v>III</v>
      </c>
      <c r="U383" s="232" t="str">
        <f t="shared" si="53"/>
        <v>ACEPTABLE, MEJORAL EL CONTROL EXISTENTE</v>
      </c>
      <c r="V383" s="183">
        <v>5</v>
      </c>
      <c r="W383" s="202" t="s">
        <v>1067</v>
      </c>
      <c r="X383" s="202" t="s">
        <v>146</v>
      </c>
      <c r="Y383" s="202" t="s">
        <v>146</v>
      </c>
      <c r="Z383" s="202" t="s">
        <v>146</v>
      </c>
      <c r="AA383" s="202" t="s">
        <v>1211</v>
      </c>
    </row>
    <row r="384" spans="1:27" ht="90" customHeight="1">
      <c r="A384" s="196"/>
      <c r="B384" s="276"/>
      <c r="C384" s="244"/>
      <c r="D384" s="244"/>
      <c r="E384" s="260"/>
      <c r="F384" s="244"/>
      <c r="G384" s="260"/>
      <c r="H384" s="202" t="s">
        <v>1065</v>
      </c>
      <c r="I384" s="202" t="s">
        <v>1066</v>
      </c>
      <c r="J384" s="202" t="s">
        <v>1067</v>
      </c>
      <c r="K384" s="202" t="s">
        <v>146</v>
      </c>
      <c r="L384" s="202" t="s">
        <v>146</v>
      </c>
      <c r="M384" s="202" t="s">
        <v>1022</v>
      </c>
      <c r="N384" s="180">
        <v>6</v>
      </c>
      <c r="O384" s="180">
        <v>3</v>
      </c>
      <c r="P384" s="181">
        <f t="shared" si="54"/>
        <v>18</v>
      </c>
      <c r="Q384" s="182" t="str">
        <f t="shared" si="55"/>
        <v>Alto</v>
      </c>
      <c r="R384" s="183">
        <v>60</v>
      </c>
      <c r="S384" s="181">
        <f t="shared" si="56"/>
        <v>1080</v>
      </c>
      <c r="T384" s="181" t="str">
        <f t="shared" si="57"/>
        <v>I</v>
      </c>
      <c r="U384" s="184" t="str">
        <f t="shared" si="53"/>
        <v>NO ACEPTABLE</v>
      </c>
      <c r="V384" s="185">
        <v>10</v>
      </c>
      <c r="W384" s="202" t="s">
        <v>1158</v>
      </c>
      <c r="X384" s="202" t="s">
        <v>146</v>
      </c>
      <c r="Y384" s="202" t="s">
        <v>218</v>
      </c>
      <c r="Z384" s="202" t="s">
        <v>219</v>
      </c>
      <c r="AA384" s="202" t="s">
        <v>220</v>
      </c>
    </row>
    <row r="385" spans="1:27" ht="90" customHeight="1">
      <c r="A385" s="196"/>
      <c r="B385" s="276"/>
      <c r="C385" s="244"/>
      <c r="D385" s="244"/>
      <c r="E385" s="260"/>
      <c r="F385" s="244"/>
      <c r="G385" s="260"/>
      <c r="H385" s="202" t="s">
        <v>543</v>
      </c>
      <c r="I385" s="202" t="s">
        <v>1013</v>
      </c>
      <c r="J385" s="202" t="s">
        <v>217</v>
      </c>
      <c r="K385" s="203" t="s">
        <v>146</v>
      </c>
      <c r="L385" s="203" t="s">
        <v>146</v>
      </c>
      <c r="M385" s="203" t="s">
        <v>1014</v>
      </c>
      <c r="N385" s="186">
        <v>2</v>
      </c>
      <c r="O385" s="186">
        <v>3</v>
      </c>
      <c r="P385" s="181">
        <f t="shared" si="54"/>
        <v>6</v>
      </c>
      <c r="Q385" s="182" t="str">
        <f t="shared" si="55"/>
        <v>Medio</v>
      </c>
      <c r="R385" s="183">
        <v>25</v>
      </c>
      <c r="S385" s="181">
        <f t="shared" si="56"/>
        <v>150</v>
      </c>
      <c r="T385" s="181" t="str">
        <f t="shared" si="57"/>
        <v>II</v>
      </c>
      <c r="U385" s="184" t="str">
        <f t="shared" si="53"/>
        <v>NO ACEPTABLE O ACEPTABLE CON CONTROL ESPECIFICO</v>
      </c>
      <c r="V385" s="185">
        <v>10</v>
      </c>
      <c r="W385" s="202" t="s">
        <v>999</v>
      </c>
      <c r="X385" s="202" t="s">
        <v>146</v>
      </c>
      <c r="Y385" s="202" t="s">
        <v>146</v>
      </c>
      <c r="Z385" s="202" t="s">
        <v>160</v>
      </c>
      <c r="AA385" s="202" t="s">
        <v>161</v>
      </c>
    </row>
    <row r="386" spans="1:27" ht="90" customHeight="1">
      <c r="A386" s="196"/>
      <c r="B386" s="276"/>
      <c r="C386" s="244"/>
      <c r="D386" s="244"/>
      <c r="E386" s="260"/>
      <c r="F386" s="244"/>
      <c r="G386" s="260"/>
      <c r="H386" s="203" t="s">
        <v>155</v>
      </c>
      <c r="I386" s="203" t="s">
        <v>998</v>
      </c>
      <c r="J386" s="203" t="s">
        <v>999</v>
      </c>
      <c r="K386" s="203" t="s">
        <v>156</v>
      </c>
      <c r="L386" s="203" t="s">
        <v>443</v>
      </c>
      <c r="M386" s="203" t="s">
        <v>158</v>
      </c>
      <c r="N386" s="181">
        <v>2</v>
      </c>
      <c r="O386" s="181">
        <v>2</v>
      </c>
      <c r="P386" s="181">
        <f t="shared" si="54"/>
        <v>4</v>
      </c>
      <c r="Q386" s="182" t="str">
        <f t="shared" si="55"/>
        <v>Bajo</v>
      </c>
      <c r="R386" s="183">
        <v>10</v>
      </c>
      <c r="S386" s="181">
        <f t="shared" si="56"/>
        <v>40</v>
      </c>
      <c r="T386" s="181" t="str">
        <f t="shared" si="57"/>
        <v>III</v>
      </c>
      <c r="U386" s="184" t="str">
        <f>IF(T386="I","NO ACEPTABLE",IF(T386="II","NO ACEPTABLE O ACEPTABLE CON CONTROL ESPECIFICO",IF(T386="III","ACEPTABLE, MEJORAR EL CONTROL EXISTENTE",IF(T386="IV","ACEPTABLE, NO INTEVENIR"," "))))</f>
        <v>ACEPTABLE, MEJORAR EL CONTROL EXISTENTE</v>
      </c>
      <c r="V386" s="185" t="s">
        <v>433</v>
      </c>
      <c r="W386" s="202" t="s">
        <v>189</v>
      </c>
      <c r="X386" s="202" t="s">
        <v>146</v>
      </c>
      <c r="Y386" s="202" t="s">
        <v>146</v>
      </c>
      <c r="Z386" s="202" t="s">
        <v>192</v>
      </c>
      <c r="AA386" s="202" t="s">
        <v>193</v>
      </c>
    </row>
    <row r="387" spans="1:27" ht="90" customHeight="1">
      <c r="A387" s="196"/>
      <c r="B387" s="248" t="s">
        <v>931</v>
      </c>
      <c r="C387" s="255" t="s">
        <v>932</v>
      </c>
      <c r="D387" s="255" t="s">
        <v>933</v>
      </c>
      <c r="E387" s="260" t="s">
        <v>934</v>
      </c>
      <c r="F387" s="255" t="s">
        <v>389</v>
      </c>
      <c r="G387" s="260" t="s">
        <v>142</v>
      </c>
      <c r="H387" s="203" t="s">
        <v>188</v>
      </c>
      <c r="I387" s="203" t="s">
        <v>1005</v>
      </c>
      <c r="J387" s="203" t="s">
        <v>189</v>
      </c>
      <c r="K387" s="203" t="s">
        <v>146</v>
      </c>
      <c r="L387" s="203" t="s">
        <v>146</v>
      </c>
      <c r="M387" s="203" t="s">
        <v>190</v>
      </c>
      <c r="N387" s="186">
        <v>2</v>
      </c>
      <c r="O387" s="186">
        <v>3</v>
      </c>
      <c r="P387" s="181">
        <f t="shared" si="54"/>
        <v>6</v>
      </c>
      <c r="Q387" s="182" t="str">
        <f t="shared" si="55"/>
        <v>Medio</v>
      </c>
      <c r="R387" s="183">
        <v>25</v>
      </c>
      <c r="S387" s="181">
        <f t="shared" si="56"/>
        <v>150</v>
      </c>
      <c r="T387" s="181" t="str">
        <f t="shared" si="57"/>
        <v>II</v>
      </c>
      <c r="U387" s="184" t="str">
        <f t="shared" si="53"/>
        <v>NO ACEPTABLE O ACEPTABLE CON CONTROL ESPECIFICO</v>
      </c>
      <c r="V387" s="183">
        <v>4</v>
      </c>
      <c r="W387" s="202" t="s">
        <v>1253</v>
      </c>
      <c r="X387" s="202" t="s">
        <v>169</v>
      </c>
      <c r="Y387" s="202" t="s">
        <v>421</v>
      </c>
      <c r="Z387" s="202" t="s">
        <v>146</v>
      </c>
      <c r="AA387" s="202" t="s">
        <v>150</v>
      </c>
    </row>
    <row r="388" spans="1:27" ht="90" customHeight="1">
      <c r="A388" s="196"/>
      <c r="B388" s="248"/>
      <c r="C388" s="255"/>
      <c r="D388" s="255"/>
      <c r="E388" s="260"/>
      <c r="F388" s="255"/>
      <c r="G388" s="260"/>
      <c r="H388" s="203" t="s">
        <v>362</v>
      </c>
      <c r="I388" s="203" t="s">
        <v>460</v>
      </c>
      <c r="J388" s="203" t="s">
        <v>1253</v>
      </c>
      <c r="K388" s="202" t="s">
        <v>146</v>
      </c>
      <c r="L388" s="203" t="s">
        <v>147</v>
      </c>
      <c r="M388" s="203" t="s">
        <v>148</v>
      </c>
      <c r="N388" s="186">
        <v>2</v>
      </c>
      <c r="O388" s="186">
        <v>3</v>
      </c>
      <c r="P388" s="181">
        <f t="shared" si="54"/>
        <v>6</v>
      </c>
      <c r="Q388" s="182" t="str">
        <f t="shared" si="55"/>
        <v>Medio</v>
      </c>
      <c r="R388" s="183">
        <v>25</v>
      </c>
      <c r="S388" s="181">
        <f t="shared" si="56"/>
        <v>150</v>
      </c>
      <c r="T388" s="181" t="str">
        <f t="shared" si="57"/>
        <v>II</v>
      </c>
      <c r="U388" s="184" t="str">
        <f t="shared" si="53"/>
        <v>NO ACEPTABLE O ACEPTABLE CON CONTROL ESPECIFICO</v>
      </c>
      <c r="V388" s="183">
        <v>10</v>
      </c>
      <c r="W388" s="202" t="s">
        <v>1214</v>
      </c>
      <c r="X388" s="202" t="s">
        <v>146</v>
      </c>
      <c r="Y388" s="202" t="s">
        <v>218</v>
      </c>
      <c r="Z388" s="202" t="s">
        <v>219</v>
      </c>
      <c r="AA388" s="202" t="s">
        <v>220</v>
      </c>
    </row>
    <row r="389" spans="1:27" ht="90" customHeight="1">
      <c r="A389" s="196"/>
      <c r="B389" s="248"/>
      <c r="C389" s="255"/>
      <c r="D389" s="255"/>
      <c r="E389" s="260"/>
      <c r="F389" s="255"/>
      <c r="G389" s="260"/>
      <c r="H389" s="203" t="s">
        <v>444</v>
      </c>
      <c r="I389" s="203" t="s">
        <v>1013</v>
      </c>
      <c r="J389" s="203" t="s">
        <v>217</v>
      </c>
      <c r="K389" s="203" t="s">
        <v>352</v>
      </c>
      <c r="L389" s="203" t="s">
        <v>242</v>
      </c>
      <c r="M389" s="203" t="s">
        <v>353</v>
      </c>
      <c r="N389" s="186">
        <v>2</v>
      </c>
      <c r="O389" s="186">
        <v>3</v>
      </c>
      <c r="P389" s="181">
        <f t="shared" si="54"/>
        <v>6</v>
      </c>
      <c r="Q389" s="182" t="str">
        <f t="shared" si="55"/>
        <v>Medio</v>
      </c>
      <c r="R389" s="183">
        <v>25</v>
      </c>
      <c r="S389" s="181">
        <f t="shared" si="56"/>
        <v>150</v>
      </c>
      <c r="T389" s="181" t="str">
        <f t="shared" si="57"/>
        <v>II</v>
      </c>
      <c r="U389" s="184" t="str">
        <f t="shared" si="53"/>
        <v>NO ACEPTABLE O ACEPTABLE CON CONTROL ESPECIFICO</v>
      </c>
      <c r="V389" s="183">
        <v>4</v>
      </c>
      <c r="W389" s="202" t="s">
        <v>355</v>
      </c>
      <c r="X389" s="202" t="s">
        <v>1212</v>
      </c>
      <c r="Y389" s="202" t="s">
        <v>146</v>
      </c>
      <c r="Z389" s="202" t="s">
        <v>146</v>
      </c>
      <c r="AA389" s="202" t="s">
        <v>1213</v>
      </c>
    </row>
    <row r="390" spans="1:27" ht="90" customHeight="1">
      <c r="A390" s="196"/>
      <c r="B390" s="248"/>
      <c r="C390" s="255"/>
      <c r="D390" s="255"/>
      <c r="E390" s="260"/>
      <c r="F390" s="255"/>
      <c r="G390" s="260"/>
      <c r="H390" s="202" t="s">
        <v>363</v>
      </c>
      <c r="I390" s="202" t="s">
        <v>1061</v>
      </c>
      <c r="J390" s="202" t="s">
        <v>388</v>
      </c>
      <c r="K390" s="202" t="s">
        <v>146</v>
      </c>
      <c r="L390" s="202" t="s">
        <v>344</v>
      </c>
      <c r="M390" s="202" t="s">
        <v>379</v>
      </c>
      <c r="N390" s="180">
        <v>2</v>
      </c>
      <c r="O390" s="180">
        <v>2</v>
      </c>
      <c r="P390" s="181">
        <f t="shared" si="54"/>
        <v>4</v>
      </c>
      <c r="Q390" s="182" t="str">
        <f t="shared" si="55"/>
        <v>Bajo</v>
      </c>
      <c r="R390" s="183">
        <v>10</v>
      </c>
      <c r="S390" s="181">
        <f t="shared" si="56"/>
        <v>40</v>
      </c>
      <c r="T390" s="181" t="str">
        <f t="shared" si="57"/>
        <v>III</v>
      </c>
      <c r="U390" s="184" t="str">
        <f>IF(T390="I","NO ACEPTABLE",IF(T390="II","NO ACEPTABLE O ACEPTABLE CON CONTROL ESPECIFICO",IF(T390="III","ACEPTABLE, MEJORAR EL CONTROL EXISTENTE",IF(T390="IV","ACEPTABLE, NO INTEVENIR"," "))))</f>
        <v>ACEPTABLE, MEJORAR EL CONTROL EXISTENTE</v>
      </c>
      <c r="V390" s="183">
        <v>10</v>
      </c>
      <c r="W390" s="202" t="s">
        <v>1160</v>
      </c>
      <c r="X390" s="202" t="s">
        <v>146</v>
      </c>
      <c r="Y390" s="202" t="s">
        <v>146</v>
      </c>
      <c r="Z390" s="202" t="s">
        <v>165</v>
      </c>
      <c r="AA390" s="202" t="s">
        <v>182</v>
      </c>
    </row>
    <row r="391" spans="1:27" ht="90" customHeight="1">
      <c r="A391" s="196"/>
      <c r="B391" s="248"/>
      <c r="C391" s="255"/>
      <c r="D391" s="255"/>
      <c r="E391" s="260"/>
      <c r="F391" s="255"/>
      <c r="G391" s="260"/>
      <c r="H391" s="203" t="s">
        <v>544</v>
      </c>
      <c r="I391" s="203" t="s">
        <v>1003</v>
      </c>
      <c r="J391" s="203" t="s">
        <v>450</v>
      </c>
      <c r="K391" s="202" t="s">
        <v>146</v>
      </c>
      <c r="L391" s="202" t="s">
        <v>146</v>
      </c>
      <c r="M391" s="203" t="s">
        <v>346</v>
      </c>
      <c r="N391" s="186">
        <v>2</v>
      </c>
      <c r="O391" s="186">
        <v>3</v>
      </c>
      <c r="P391" s="181">
        <f t="shared" si="54"/>
        <v>6</v>
      </c>
      <c r="Q391" s="182" t="str">
        <f t="shared" si="55"/>
        <v>Medio</v>
      </c>
      <c r="R391" s="183">
        <v>25</v>
      </c>
      <c r="S391" s="181">
        <f t="shared" si="56"/>
        <v>150</v>
      </c>
      <c r="T391" s="181" t="str">
        <f t="shared" si="57"/>
        <v>II</v>
      </c>
      <c r="U391" s="184" t="str">
        <f t="shared" ref="U391:U393" si="58">IF(T391="I","NO ACEPTABLE",IF(T391="II","NO ACEPTABLE O ACEPTABLE CON CONTROL ESPECIFICO",IF(T391="III","ACEPTABLE, MEJORAL EL CONTROL EXISTENTE",IF(T391="IV","ACEPTABLE, NO INTEVENIR"," "))))</f>
        <v>NO ACEPTABLE O ACEPTABLE CON CONTROL ESPECIFICO</v>
      </c>
      <c r="V391" s="183">
        <v>70</v>
      </c>
      <c r="W391" s="202" t="s">
        <v>999</v>
      </c>
      <c r="X391" s="202" t="s">
        <v>146</v>
      </c>
      <c r="Y391" s="202" t="s">
        <v>146</v>
      </c>
      <c r="Z391" s="202" t="s">
        <v>146</v>
      </c>
      <c r="AA391" s="202" t="s">
        <v>161</v>
      </c>
    </row>
    <row r="392" spans="1:27" ht="90" customHeight="1">
      <c r="A392" s="196"/>
      <c r="B392" s="248"/>
      <c r="C392" s="255"/>
      <c r="D392" s="255"/>
      <c r="E392" s="260"/>
      <c r="F392" s="255"/>
      <c r="G392" s="260"/>
      <c r="H392" s="203" t="s">
        <v>445</v>
      </c>
      <c r="I392" s="203" t="s">
        <v>998</v>
      </c>
      <c r="J392" s="203" t="s">
        <v>999</v>
      </c>
      <c r="K392" s="202" t="s">
        <v>146</v>
      </c>
      <c r="L392" s="202" t="s">
        <v>146</v>
      </c>
      <c r="M392" s="203" t="s">
        <v>158</v>
      </c>
      <c r="N392" s="186">
        <v>2</v>
      </c>
      <c r="O392" s="186">
        <v>3</v>
      </c>
      <c r="P392" s="181">
        <f t="shared" si="54"/>
        <v>6</v>
      </c>
      <c r="Q392" s="182" t="str">
        <f t="shared" si="55"/>
        <v>Medio</v>
      </c>
      <c r="R392" s="183">
        <v>25</v>
      </c>
      <c r="S392" s="181">
        <f t="shared" si="56"/>
        <v>150</v>
      </c>
      <c r="T392" s="181" t="str">
        <f t="shared" si="57"/>
        <v>II</v>
      </c>
      <c r="U392" s="184" t="str">
        <f t="shared" si="58"/>
        <v>NO ACEPTABLE O ACEPTABLE CON CONTROL ESPECIFICO</v>
      </c>
      <c r="V392" s="183">
        <v>10</v>
      </c>
      <c r="W392" s="202" t="s">
        <v>172</v>
      </c>
      <c r="X392" s="202" t="s">
        <v>146</v>
      </c>
      <c r="Y392" s="202" t="s">
        <v>410</v>
      </c>
      <c r="Z392" s="202" t="s">
        <v>454</v>
      </c>
      <c r="AA392" s="233" t="s">
        <v>1320</v>
      </c>
    </row>
    <row r="393" spans="1:27" ht="90" customHeight="1">
      <c r="A393" s="196"/>
      <c r="B393" s="248"/>
      <c r="C393" s="255" t="s">
        <v>935</v>
      </c>
      <c r="D393" s="255" t="s">
        <v>936</v>
      </c>
      <c r="E393" s="260" t="s">
        <v>818</v>
      </c>
      <c r="F393" s="255" t="s">
        <v>937</v>
      </c>
      <c r="G393" s="260" t="s">
        <v>143</v>
      </c>
      <c r="H393" s="203" t="s">
        <v>545</v>
      </c>
      <c r="I393" s="203" t="s">
        <v>1030</v>
      </c>
      <c r="J393" s="203" t="s">
        <v>172</v>
      </c>
      <c r="K393" s="203" t="s">
        <v>146</v>
      </c>
      <c r="L393" s="203" t="s">
        <v>146</v>
      </c>
      <c r="M393" s="203" t="s">
        <v>173</v>
      </c>
      <c r="N393" s="186">
        <v>2</v>
      </c>
      <c r="O393" s="186">
        <v>3</v>
      </c>
      <c r="P393" s="181">
        <f t="shared" si="54"/>
        <v>6</v>
      </c>
      <c r="Q393" s="182" t="str">
        <f t="shared" si="55"/>
        <v>Medio</v>
      </c>
      <c r="R393" s="183">
        <v>25</v>
      </c>
      <c r="S393" s="181">
        <f t="shared" si="56"/>
        <v>150</v>
      </c>
      <c r="T393" s="181" t="str">
        <f t="shared" si="57"/>
        <v>II</v>
      </c>
      <c r="U393" s="184" t="str">
        <f t="shared" si="58"/>
        <v>NO ACEPTABLE O ACEPTABLE CON CONTROL ESPECIFICO</v>
      </c>
      <c r="V393" s="183">
        <v>4</v>
      </c>
      <c r="W393" s="202" t="s">
        <v>1253</v>
      </c>
      <c r="X393" s="202" t="s">
        <v>169</v>
      </c>
      <c r="Y393" s="202" t="s">
        <v>421</v>
      </c>
      <c r="Z393" s="202" t="s">
        <v>146</v>
      </c>
      <c r="AA393" s="202" t="s">
        <v>150</v>
      </c>
    </row>
    <row r="394" spans="1:27" ht="90" customHeight="1">
      <c r="A394" s="196"/>
      <c r="B394" s="248"/>
      <c r="C394" s="255"/>
      <c r="D394" s="255"/>
      <c r="E394" s="260"/>
      <c r="F394" s="255"/>
      <c r="G394" s="260"/>
      <c r="H394" s="203" t="s">
        <v>1089</v>
      </c>
      <c r="I394" s="203" t="s">
        <v>1011</v>
      </c>
      <c r="J394" s="203" t="s">
        <v>1254</v>
      </c>
      <c r="K394" s="202" t="s">
        <v>146</v>
      </c>
      <c r="L394" s="202" t="s">
        <v>146</v>
      </c>
      <c r="M394" s="203" t="s">
        <v>187</v>
      </c>
      <c r="N394" s="186">
        <v>2</v>
      </c>
      <c r="O394" s="186">
        <v>3</v>
      </c>
      <c r="P394" s="181">
        <f t="shared" si="54"/>
        <v>6</v>
      </c>
      <c r="Q394" s="182" t="str">
        <f t="shared" si="55"/>
        <v>Medio</v>
      </c>
      <c r="R394" s="183">
        <v>25</v>
      </c>
      <c r="S394" s="181">
        <f t="shared" si="56"/>
        <v>150</v>
      </c>
      <c r="T394" s="181" t="str">
        <f t="shared" si="57"/>
        <v>II</v>
      </c>
      <c r="U394" s="184" t="str">
        <f t="shared" si="53"/>
        <v>NO ACEPTABLE O ACEPTABLE CON CONTROL ESPECIFICO</v>
      </c>
      <c r="V394" s="185">
        <v>4</v>
      </c>
      <c r="W394" s="202" t="s">
        <v>355</v>
      </c>
      <c r="X394" s="202" t="s">
        <v>1212</v>
      </c>
      <c r="Y394" s="202" t="s">
        <v>146</v>
      </c>
      <c r="Z394" s="202" t="s">
        <v>146</v>
      </c>
      <c r="AA394" s="202" t="s">
        <v>1213</v>
      </c>
    </row>
    <row r="395" spans="1:27" ht="90" customHeight="1">
      <c r="A395" s="196"/>
      <c r="B395" s="248"/>
      <c r="C395" s="255"/>
      <c r="D395" s="255"/>
      <c r="E395" s="260"/>
      <c r="F395" s="255"/>
      <c r="G395" s="260"/>
      <c r="H395" s="203" t="s">
        <v>446</v>
      </c>
      <c r="I395" s="203" t="s">
        <v>1060</v>
      </c>
      <c r="J395" s="203" t="s">
        <v>355</v>
      </c>
      <c r="K395" s="203" t="s">
        <v>146</v>
      </c>
      <c r="L395" s="202" t="s">
        <v>344</v>
      </c>
      <c r="M395" s="202" t="s">
        <v>379</v>
      </c>
      <c r="N395" s="181">
        <v>2</v>
      </c>
      <c r="O395" s="181">
        <v>2</v>
      </c>
      <c r="P395" s="181">
        <f t="shared" si="54"/>
        <v>4</v>
      </c>
      <c r="Q395" s="182" t="str">
        <f t="shared" si="55"/>
        <v>Bajo</v>
      </c>
      <c r="R395" s="183">
        <v>10</v>
      </c>
      <c r="S395" s="181">
        <f t="shared" si="56"/>
        <v>40</v>
      </c>
      <c r="T395" s="181" t="str">
        <f t="shared" si="57"/>
        <v>III</v>
      </c>
      <c r="U395" s="184" t="str">
        <f>IF(T395="I","NO ACEPTABLE",IF(T395="II","NO ACEPTABLE O ACEPTABLE CON CONTROL ESPECIFICO",IF(T395="III","ACEPTABLE, MEJORAR EL CONTROL EXISTENTE",IF(T395="IV","ACEPTABLE, NO INTEVENIR"," "))))</f>
        <v>ACEPTABLE, MEJORAR EL CONTROL EXISTENTE</v>
      </c>
      <c r="V395" s="185">
        <v>4</v>
      </c>
      <c r="W395" s="202" t="s">
        <v>285</v>
      </c>
      <c r="X395" s="202" t="s">
        <v>248</v>
      </c>
      <c r="Y395" s="202" t="s">
        <v>218</v>
      </c>
      <c r="Z395" s="202" t="s">
        <v>146</v>
      </c>
      <c r="AA395" s="202" t="s">
        <v>249</v>
      </c>
    </row>
    <row r="396" spans="1:27" ht="90" customHeight="1">
      <c r="A396" s="196"/>
      <c r="B396" s="248"/>
      <c r="C396" s="255"/>
      <c r="D396" s="255"/>
      <c r="E396" s="260"/>
      <c r="F396" s="255"/>
      <c r="G396" s="260"/>
      <c r="H396" s="203" t="s">
        <v>447</v>
      </c>
      <c r="I396" s="202" t="s">
        <v>1023</v>
      </c>
      <c r="J396" s="202" t="s">
        <v>366</v>
      </c>
      <c r="K396" s="202" t="s">
        <v>246</v>
      </c>
      <c r="L396" s="203" t="s">
        <v>289</v>
      </c>
      <c r="M396" s="203" t="s">
        <v>247</v>
      </c>
      <c r="N396" s="186">
        <v>2</v>
      </c>
      <c r="O396" s="186">
        <v>3</v>
      </c>
      <c r="P396" s="181">
        <f t="shared" si="54"/>
        <v>6</v>
      </c>
      <c r="Q396" s="182" t="str">
        <f t="shared" si="55"/>
        <v>Medio</v>
      </c>
      <c r="R396" s="183">
        <v>25</v>
      </c>
      <c r="S396" s="181">
        <f t="shared" si="56"/>
        <v>150</v>
      </c>
      <c r="T396" s="181" t="str">
        <f t="shared" si="57"/>
        <v>II</v>
      </c>
      <c r="U396" s="184" t="str">
        <f t="shared" ref="U396:U399" si="59">IF(T396="I","NO ACEPTABLE",IF(T396="II","NO ACEPTABLE O ACEPTABLE CON CONTROL ESPECIFICO",IF(T396="III","ACEPTABLE, MEJORAL EL CONTROL EXISTENTE",IF(T396="IV","ACEPTABLE, NO INTEVENIR"," "))))</f>
        <v>NO ACEPTABLE O ACEPTABLE CON CONTROL ESPECIFICO</v>
      </c>
      <c r="V396" s="183">
        <v>4</v>
      </c>
      <c r="W396" s="202" t="s">
        <v>172</v>
      </c>
      <c r="X396" s="202" t="s">
        <v>146</v>
      </c>
      <c r="Y396" s="202" t="s">
        <v>410</v>
      </c>
      <c r="Z396" s="202" t="s">
        <v>454</v>
      </c>
      <c r="AA396" s="233" t="s">
        <v>1320</v>
      </c>
    </row>
    <row r="397" spans="1:27" ht="90" customHeight="1">
      <c r="A397" s="196"/>
      <c r="B397" s="248"/>
      <c r="C397" s="245" t="s">
        <v>938</v>
      </c>
      <c r="D397" s="245" t="s">
        <v>933</v>
      </c>
      <c r="E397" s="260" t="s">
        <v>879</v>
      </c>
      <c r="F397" s="245" t="s">
        <v>389</v>
      </c>
      <c r="G397" s="260" t="s">
        <v>142</v>
      </c>
      <c r="H397" s="203" t="s">
        <v>546</v>
      </c>
      <c r="I397" s="203" t="s">
        <v>1030</v>
      </c>
      <c r="J397" s="203" t="s">
        <v>172</v>
      </c>
      <c r="K397" s="203" t="s">
        <v>146</v>
      </c>
      <c r="L397" s="203" t="s">
        <v>146</v>
      </c>
      <c r="M397" s="203" t="s">
        <v>173</v>
      </c>
      <c r="N397" s="180">
        <v>6</v>
      </c>
      <c r="O397" s="180">
        <v>3</v>
      </c>
      <c r="P397" s="181">
        <f t="shared" si="54"/>
        <v>18</v>
      </c>
      <c r="Q397" s="182" t="str">
        <f t="shared" si="55"/>
        <v>Alto</v>
      </c>
      <c r="R397" s="183">
        <v>25</v>
      </c>
      <c r="S397" s="181">
        <f t="shared" si="56"/>
        <v>450</v>
      </c>
      <c r="T397" s="181" t="str">
        <f t="shared" si="57"/>
        <v>II</v>
      </c>
      <c r="U397" s="184" t="str">
        <f t="shared" si="59"/>
        <v>NO ACEPTABLE O ACEPTABLE CON CONTROL ESPECIFICO</v>
      </c>
      <c r="V397" s="185">
        <v>2</v>
      </c>
      <c r="W397" s="202" t="s">
        <v>241</v>
      </c>
      <c r="X397" s="202" t="s">
        <v>146</v>
      </c>
      <c r="Y397" s="202" t="s">
        <v>146</v>
      </c>
      <c r="Z397" s="202" t="s">
        <v>198</v>
      </c>
      <c r="AA397" s="202" t="s">
        <v>1152</v>
      </c>
    </row>
    <row r="398" spans="1:27" ht="90" customHeight="1">
      <c r="A398" s="196"/>
      <c r="B398" s="248"/>
      <c r="C398" s="245"/>
      <c r="D398" s="245"/>
      <c r="E398" s="260"/>
      <c r="F398" s="245"/>
      <c r="G398" s="260"/>
      <c r="H398" s="203" t="s">
        <v>194</v>
      </c>
      <c r="I398" s="203" t="s">
        <v>1006</v>
      </c>
      <c r="J398" s="203" t="s">
        <v>200</v>
      </c>
      <c r="K398" s="203" t="s">
        <v>146</v>
      </c>
      <c r="L398" s="203" t="s">
        <v>196</v>
      </c>
      <c r="M398" s="203" t="s">
        <v>197</v>
      </c>
      <c r="N398" s="186">
        <v>2</v>
      </c>
      <c r="O398" s="186">
        <v>3</v>
      </c>
      <c r="P398" s="181">
        <f t="shared" si="54"/>
        <v>6</v>
      </c>
      <c r="Q398" s="182" t="str">
        <f t="shared" si="55"/>
        <v>Medio</v>
      </c>
      <c r="R398" s="183">
        <v>25</v>
      </c>
      <c r="S398" s="181">
        <f t="shared" si="56"/>
        <v>150</v>
      </c>
      <c r="T398" s="181" t="str">
        <f t="shared" si="57"/>
        <v>II</v>
      </c>
      <c r="U398" s="184" t="str">
        <f t="shared" si="59"/>
        <v>NO ACEPTABLE O ACEPTABLE CON CONTROL ESPECIFICO</v>
      </c>
      <c r="V398" s="183">
        <v>50</v>
      </c>
      <c r="W398" s="202" t="s">
        <v>999</v>
      </c>
      <c r="X398" s="202" t="s">
        <v>146</v>
      </c>
      <c r="Y398" s="202" t="s">
        <v>203</v>
      </c>
      <c r="Z398" s="202" t="s">
        <v>160</v>
      </c>
      <c r="AA398" s="202" t="s">
        <v>161</v>
      </c>
    </row>
    <row r="399" spans="1:27" ht="90" customHeight="1">
      <c r="A399" s="196"/>
      <c r="B399" s="248"/>
      <c r="C399" s="245"/>
      <c r="D399" s="245"/>
      <c r="E399" s="260"/>
      <c r="F399" s="245"/>
      <c r="G399" s="260"/>
      <c r="H399" s="203" t="s">
        <v>547</v>
      </c>
      <c r="I399" s="203" t="s">
        <v>998</v>
      </c>
      <c r="J399" s="203" t="s">
        <v>999</v>
      </c>
      <c r="K399" s="202" t="s">
        <v>146</v>
      </c>
      <c r="L399" s="202" t="s">
        <v>146</v>
      </c>
      <c r="M399" s="203" t="s">
        <v>158</v>
      </c>
      <c r="N399" s="186">
        <v>2</v>
      </c>
      <c r="O399" s="186">
        <v>3</v>
      </c>
      <c r="P399" s="181">
        <f t="shared" si="54"/>
        <v>6</v>
      </c>
      <c r="Q399" s="182" t="str">
        <f t="shared" si="55"/>
        <v>Medio</v>
      </c>
      <c r="R399" s="183">
        <v>25</v>
      </c>
      <c r="S399" s="181">
        <f t="shared" si="56"/>
        <v>150</v>
      </c>
      <c r="T399" s="181" t="str">
        <f t="shared" si="57"/>
        <v>II</v>
      </c>
      <c r="U399" s="184" t="str">
        <f t="shared" si="59"/>
        <v>NO ACEPTABLE O ACEPTABLE CON CONTROL ESPECIFICO</v>
      </c>
      <c r="V399" s="183">
        <v>1</v>
      </c>
      <c r="W399" s="202" t="s">
        <v>172</v>
      </c>
      <c r="X399" s="202" t="s">
        <v>146</v>
      </c>
      <c r="Y399" s="202" t="s">
        <v>410</v>
      </c>
      <c r="Z399" s="202" t="s">
        <v>454</v>
      </c>
      <c r="AA399" s="233" t="s">
        <v>1320</v>
      </c>
    </row>
    <row r="400" spans="1:27" ht="90" customHeight="1">
      <c r="A400" s="196"/>
      <c r="B400" s="248"/>
      <c r="C400" s="245" t="s">
        <v>939</v>
      </c>
      <c r="D400" s="245" t="s">
        <v>940</v>
      </c>
      <c r="E400" s="260" t="s">
        <v>879</v>
      </c>
      <c r="F400" s="245" t="s">
        <v>941</v>
      </c>
      <c r="G400" s="260" t="s">
        <v>142</v>
      </c>
      <c r="H400" s="203" t="s">
        <v>545</v>
      </c>
      <c r="I400" s="203" t="s">
        <v>1030</v>
      </c>
      <c r="J400" s="203" t="s">
        <v>172</v>
      </c>
      <c r="K400" s="203" t="s">
        <v>146</v>
      </c>
      <c r="L400" s="203" t="s">
        <v>146</v>
      </c>
      <c r="M400" s="203" t="s">
        <v>173</v>
      </c>
      <c r="N400" s="180">
        <v>6</v>
      </c>
      <c r="O400" s="180">
        <v>3</v>
      </c>
      <c r="P400" s="181">
        <f t="shared" si="54"/>
        <v>18</v>
      </c>
      <c r="Q400" s="182" t="str">
        <f t="shared" si="55"/>
        <v>Alto</v>
      </c>
      <c r="R400" s="183">
        <v>25</v>
      </c>
      <c r="S400" s="181">
        <f t="shared" si="56"/>
        <v>450</v>
      </c>
      <c r="T400" s="181" t="str">
        <f t="shared" si="57"/>
        <v>II</v>
      </c>
      <c r="U400" s="184" t="str">
        <f t="shared" si="53"/>
        <v>NO ACEPTABLE O ACEPTABLE CON CONTROL ESPECIFICO</v>
      </c>
      <c r="V400" s="185">
        <v>4</v>
      </c>
      <c r="W400" s="202" t="s">
        <v>241</v>
      </c>
      <c r="X400" s="202" t="s">
        <v>146</v>
      </c>
      <c r="Y400" s="202" t="s">
        <v>146</v>
      </c>
      <c r="Z400" s="202" t="s">
        <v>198</v>
      </c>
      <c r="AA400" s="202" t="s">
        <v>1152</v>
      </c>
    </row>
    <row r="401" spans="1:27" ht="90" customHeight="1">
      <c r="A401" s="196"/>
      <c r="B401" s="248"/>
      <c r="C401" s="245"/>
      <c r="D401" s="245"/>
      <c r="E401" s="260"/>
      <c r="F401" s="245"/>
      <c r="G401" s="260"/>
      <c r="H401" s="203" t="s">
        <v>194</v>
      </c>
      <c r="I401" s="203" t="s">
        <v>1006</v>
      </c>
      <c r="J401" s="203" t="s">
        <v>200</v>
      </c>
      <c r="K401" s="203" t="s">
        <v>146</v>
      </c>
      <c r="L401" s="203" t="s">
        <v>196</v>
      </c>
      <c r="M401" s="203" t="s">
        <v>197</v>
      </c>
      <c r="N401" s="186">
        <v>2</v>
      </c>
      <c r="O401" s="186">
        <v>3</v>
      </c>
      <c r="P401" s="181">
        <f t="shared" si="54"/>
        <v>6</v>
      </c>
      <c r="Q401" s="182" t="str">
        <f t="shared" si="55"/>
        <v>Medio</v>
      </c>
      <c r="R401" s="183">
        <v>25</v>
      </c>
      <c r="S401" s="181">
        <f t="shared" si="56"/>
        <v>150</v>
      </c>
      <c r="T401" s="181" t="str">
        <f t="shared" si="57"/>
        <v>II</v>
      </c>
      <c r="U401" s="184" t="str">
        <f t="shared" si="53"/>
        <v>NO ACEPTABLE O ACEPTABLE CON CONTROL ESPECIFICO</v>
      </c>
      <c r="V401" s="183">
        <v>20</v>
      </c>
      <c r="W401" s="202" t="s">
        <v>999</v>
      </c>
      <c r="X401" s="202" t="s">
        <v>146</v>
      </c>
      <c r="Y401" s="202" t="s">
        <v>203</v>
      </c>
      <c r="Z401" s="202" t="s">
        <v>160</v>
      </c>
      <c r="AA401" s="202" t="s">
        <v>161</v>
      </c>
    </row>
    <row r="402" spans="1:27" ht="90" customHeight="1">
      <c r="A402" s="196"/>
      <c r="B402" s="248"/>
      <c r="C402" s="245"/>
      <c r="D402" s="245"/>
      <c r="E402" s="260"/>
      <c r="F402" s="245"/>
      <c r="G402" s="260"/>
      <c r="H402" s="203" t="s">
        <v>548</v>
      </c>
      <c r="I402" s="203" t="s">
        <v>998</v>
      </c>
      <c r="J402" s="203" t="s">
        <v>999</v>
      </c>
      <c r="K402" s="202" t="s">
        <v>146</v>
      </c>
      <c r="L402" s="202" t="s">
        <v>146</v>
      </c>
      <c r="M402" s="203" t="s">
        <v>158</v>
      </c>
      <c r="N402" s="186">
        <v>2</v>
      </c>
      <c r="O402" s="186">
        <v>3</v>
      </c>
      <c r="P402" s="181">
        <f t="shared" si="54"/>
        <v>6</v>
      </c>
      <c r="Q402" s="182" t="str">
        <f t="shared" si="55"/>
        <v>Medio</v>
      </c>
      <c r="R402" s="183">
        <v>25</v>
      </c>
      <c r="S402" s="181">
        <f t="shared" si="56"/>
        <v>150</v>
      </c>
      <c r="T402" s="181" t="str">
        <f t="shared" si="57"/>
        <v>II</v>
      </c>
      <c r="U402" s="184" t="str">
        <f t="shared" si="53"/>
        <v>NO ACEPTABLE O ACEPTABLE CON CONTROL ESPECIFICO</v>
      </c>
      <c r="V402" s="183">
        <v>8</v>
      </c>
      <c r="W402" s="202" t="s">
        <v>172</v>
      </c>
      <c r="X402" s="202" t="s">
        <v>146</v>
      </c>
      <c r="Y402" s="202" t="s">
        <v>410</v>
      </c>
      <c r="Z402" s="202" t="s">
        <v>454</v>
      </c>
      <c r="AA402" s="233" t="s">
        <v>1320</v>
      </c>
    </row>
    <row r="403" spans="1:27" ht="90" customHeight="1">
      <c r="A403" s="196"/>
      <c r="B403" s="248"/>
      <c r="C403" s="251" t="s">
        <v>942</v>
      </c>
      <c r="D403" s="251" t="s">
        <v>943</v>
      </c>
      <c r="E403" s="260" t="s">
        <v>944</v>
      </c>
      <c r="F403" s="251" t="s">
        <v>389</v>
      </c>
      <c r="G403" s="260" t="s">
        <v>142</v>
      </c>
      <c r="H403" s="203" t="s">
        <v>549</v>
      </c>
      <c r="I403" s="203" t="s">
        <v>1030</v>
      </c>
      <c r="J403" s="203" t="s">
        <v>172</v>
      </c>
      <c r="K403" s="203" t="s">
        <v>146</v>
      </c>
      <c r="L403" s="203" t="s">
        <v>146</v>
      </c>
      <c r="M403" s="203" t="s">
        <v>173</v>
      </c>
      <c r="N403" s="186">
        <v>2</v>
      </c>
      <c r="O403" s="186">
        <v>3</v>
      </c>
      <c r="P403" s="181">
        <f t="shared" si="54"/>
        <v>6</v>
      </c>
      <c r="Q403" s="182" t="str">
        <f t="shared" si="55"/>
        <v>Medio</v>
      </c>
      <c r="R403" s="183">
        <v>25</v>
      </c>
      <c r="S403" s="181">
        <f t="shared" si="56"/>
        <v>150</v>
      </c>
      <c r="T403" s="181" t="str">
        <f t="shared" si="57"/>
        <v>II</v>
      </c>
      <c r="U403" s="184" t="str">
        <f t="shared" si="53"/>
        <v>NO ACEPTABLE O ACEPTABLE CON CONTROL ESPECIFICO</v>
      </c>
      <c r="V403" s="185">
        <v>1</v>
      </c>
      <c r="W403" s="202" t="s">
        <v>1253</v>
      </c>
      <c r="X403" s="202" t="s">
        <v>146</v>
      </c>
      <c r="Y403" s="202" t="s">
        <v>421</v>
      </c>
      <c r="Z403" s="202" t="s">
        <v>146</v>
      </c>
      <c r="AA403" s="202" t="s">
        <v>150</v>
      </c>
    </row>
    <row r="404" spans="1:27" ht="90" customHeight="1">
      <c r="A404" s="196"/>
      <c r="B404" s="248"/>
      <c r="C404" s="251"/>
      <c r="D404" s="251"/>
      <c r="E404" s="260"/>
      <c r="F404" s="251"/>
      <c r="G404" s="260"/>
      <c r="H404" s="203" t="s">
        <v>550</v>
      </c>
      <c r="I404" s="203" t="s">
        <v>1001</v>
      </c>
      <c r="J404" s="203" t="s">
        <v>1250</v>
      </c>
      <c r="K404" s="203" t="s">
        <v>146</v>
      </c>
      <c r="L404" s="203" t="s">
        <v>146</v>
      </c>
      <c r="M404" s="203" t="s">
        <v>168</v>
      </c>
      <c r="N404" s="183">
        <v>2</v>
      </c>
      <c r="O404" s="183">
        <v>2</v>
      </c>
      <c r="P404" s="181">
        <f t="shared" si="54"/>
        <v>4</v>
      </c>
      <c r="Q404" s="182" t="str">
        <f t="shared" si="55"/>
        <v>Bajo</v>
      </c>
      <c r="R404" s="183">
        <v>25</v>
      </c>
      <c r="S404" s="181">
        <f t="shared" si="56"/>
        <v>100</v>
      </c>
      <c r="T404" s="181" t="str">
        <f t="shared" si="57"/>
        <v>III</v>
      </c>
      <c r="U404" s="232" t="str">
        <f t="shared" si="53"/>
        <v>ACEPTABLE, MEJORAL EL CONTROL EXISTENTE</v>
      </c>
      <c r="V404" s="185">
        <v>4</v>
      </c>
      <c r="W404" s="202" t="s">
        <v>1185</v>
      </c>
      <c r="X404" s="202" t="s">
        <v>146</v>
      </c>
      <c r="Y404" s="202" t="s">
        <v>146</v>
      </c>
      <c r="Z404" s="202" t="s">
        <v>146</v>
      </c>
      <c r="AA404" s="233" t="s">
        <v>1320</v>
      </c>
    </row>
    <row r="405" spans="1:27" ht="90" customHeight="1">
      <c r="A405" s="196"/>
      <c r="B405" s="248"/>
      <c r="C405" s="251"/>
      <c r="D405" s="251"/>
      <c r="E405" s="260"/>
      <c r="F405" s="251"/>
      <c r="G405" s="260"/>
      <c r="H405" s="203" t="s">
        <v>551</v>
      </c>
      <c r="I405" s="203" t="s">
        <v>1016</v>
      </c>
      <c r="J405" s="203" t="s">
        <v>552</v>
      </c>
      <c r="K405" s="203" t="s">
        <v>146</v>
      </c>
      <c r="L405" s="203" t="s">
        <v>146</v>
      </c>
      <c r="M405" s="202" t="s">
        <v>173</v>
      </c>
      <c r="N405" s="186">
        <v>2</v>
      </c>
      <c r="O405" s="186">
        <v>3</v>
      </c>
      <c r="P405" s="181">
        <f t="shared" si="54"/>
        <v>6</v>
      </c>
      <c r="Q405" s="182" t="str">
        <f t="shared" si="55"/>
        <v>Medio</v>
      </c>
      <c r="R405" s="183">
        <v>25</v>
      </c>
      <c r="S405" s="181">
        <f t="shared" si="56"/>
        <v>150</v>
      </c>
      <c r="T405" s="181" t="str">
        <f t="shared" si="57"/>
        <v>II</v>
      </c>
      <c r="U405" s="184" t="str">
        <f t="shared" si="53"/>
        <v>NO ACEPTABLE O ACEPTABLE CON CONTROL ESPECIFICO</v>
      </c>
      <c r="V405" s="185">
        <v>20</v>
      </c>
      <c r="W405" s="202" t="s">
        <v>999</v>
      </c>
      <c r="X405" s="202" t="s">
        <v>146</v>
      </c>
      <c r="Y405" s="202" t="s">
        <v>203</v>
      </c>
      <c r="Z405" s="202" t="s">
        <v>160</v>
      </c>
      <c r="AA405" s="202" t="s">
        <v>161</v>
      </c>
    </row>
    <row r="406" spans="1:27" ht="90" customHeight="1">
      <c r="A406" s="196"/>
      <c r="B406" s="248"/>
      <c r="C406" s="251"/>
      <c r="D406" s="251"/>
      <c r="E406" s="260"/>
      <c r="F406" s="251"/>
      <c r="G406" s="260"/>
      <c r="H406" s="203" t="s">
        <v>553</v>
      </c>
      <c r="I406" s="203" t="s">
        <v>998</v>
      </c>
      <c r="J406" s="203" t="s">
        <v>999</v>
      </c>
      <c r="K406" s="203" t="s">
        <v>156</v>
      </c>
      <c r="L406" s="203" t="s">
        <v>146</v>
      </c>
      <c r="M406" s="203" t="s">
        <v>158</v>
      </c>
      <c r="N406" s="180">
        <v>2</v>
      </c>
      <c r="O406" s="180">
        <v>3</v>
      </c>
      <c r="P406" s="181">
        <f t="shared" si="54"/>
        <v>6</v>
      </c>
      <c r="Q406" s="182" t="str">
        <f t="shared" si="55"/>
        <v>Medio</v>
      </c>
      <c r="R406" s="183">
        <v>25</v>
      </c>
      <c r="S406" s="181">
        <f t="shared" si="56"/>
        <v>150</v>
      </c>
      <c r="T406" s="181" t="str">
        <f t="shared" si="57"/>
        <v>II</v>
      </c>
      <c r="U406" s="184" t="str">
        <f t="shared" si="53"/>
        <v>NO ACEPTABLE O ACEPTABLE CON CONTROL ESPECIFICO</v>
      </c>
      <c r="V406" s="187">
        <v>4</v>
      </c>
      <c r="W406" s="202" t="s">
        <v>1206</v>
      </c>
      <c r="X406" s="202" t="s">
        <v>555</v>
      </c>
      <c r="Y406" s="202" t="s">
        <v>146</v>
      </c>
      <c r="Z406" s="202" t="s">
        <v>146</v>
      </c>
      <c r="AA406" s="202" t="s">
        <v>314</v>
      </c>
    </row>
    <row r="407" spans="1:27" ht="90" customHeight="1">
      <c r="A407" s="196"/>
      <c r="B407" s="248"/>
      <c r="C407" s="251" t="s">
        <v>935</v>
      </c>
      <c r="D407" s="251" t="s">
        <v>940</v>
      </c>
      <c r="E407" s="260" t="s">
        <v>945</v>
      </c>
      <c r="F407" s="251" t="s">
        <v>941</v>
      </c>
      <c r="G407" s="260" t="s">
        <v>143</v>
      </c>
      <c r="H407" s="203" t="s">
        <v>554</v>
      </c>
      <c r="I407" s="203" t="s">
        <v>1047</v>
      </c>
      <c r="J407" s="202" t="s">
        <v>1090</v>
      </c>
      <c r="K407" s="202" t="s">
        <v>156</v>
      </c>
      <c r="L407" s="203" t="s">
        <v>146</v>
      </c>
      <c r="M407" s="203" t="s">
        <v>146</v>
      </c>
      <c r="N407" s="186">
        <v>2</v>
      </c>
      <c r="O407" s="186">
        <v>3</v>
      </c>
      <c r="P407" s="181">
        <f t="shared" si="54"/>
        <v>6</v>
      </c>
      <c r="Q407" s="182" t="str">
        <f t="shared" si="55"/>
        <v>Medio</v>
      </c>
      <c r="R407" s="183">
        <v>25</v>
      </c>
      <c r="S407" s="181">
        <f t="shared" si="56"/>
        <v>150</v>
      </c>
      <c r="T407" s="181" t="str">
        <f t="shared" si="57"/>
        <v>II</v>
      </c>
      <c r="U407" s="184" t="str">
        <f t="shared" si="53"/>
        <v>NO ACEPTABLE O ACEPTABLE CON CONTROL ESPECIFICO</v>
      </c>
      <c r="V407" s="183">
        <v>1</v>
      </c>
      <c r="W407" s="202" t="s">
        <v>1253</v>
      </c>
      <c r="X407" s="202" t="s">
        <v>146</v>
      </c>
      <c r="Y407" s="202" t="s">
        <v>149</v>
      </c>
      <c r="Z407" s="202" t="s">
        <v>146</v>
      </c>
      <c r="AA407" s="202" t="s">
        <v>150</v>
      </c>
    </row>
    <row r="408" spans="1:27" ht="90" customHeight="1">
      <c r="A408" s="196"/>
      <c r="B408" s="248"/>
      <c r="C408" s="251"/>
      <c r="D408" s="251"/>
      <c r="E408" s="260"/>
      <c r="F408" s="251"/>
      <c r="G408" s="260"/>
      <c r="H408" s="203" t="s">
        <v>1089</v>
      </c>
      <c r="I408" s="203" t="s">
        <v>1011</v>
      </c>
      <c r="J408" s="203" t="s">
        <v>1254</v>
      </c>
      <c r="K408" s="202" t="s">
        <v>146</v>
      </c>
      <c r="L408" s="202" t="s">
        <v>146</v>
      </c>
      <c r="M408" s="203" t="s">
        <v>187</v>
      </c>
      <c r="N408" s="186">
        <v>2</v>
      </c>
      <c r="O408" s="186">
        <v>3</v>
      </c>
      <c r="P408" s="181">
        <f t="shared" si="54"/>
        <v>6</v>
      </c>
      <c r="Q408" s="182" t="str">
        <f t="shared" si="55"/>
        <v>Medio</v>
      </c>
      <c r="R408" s="183">
        <v>25</v>
      </c>
      <c r="S408" s="181">
        <f t="shared" si="56"/>
        <v>150</v>
      </c>
      <c r="T408" s="181" t="str">
        <f t="shared" si="57"/>
        <v>II</v>
      </c>
      <c r="U408" s="184" t="str">
        <f t="shared" si="53"/>
        <v>NO ACEPTABLE O ACEPTABLE CON CONTROL ESPECIFICO</v>
      </c>
      <c r="V408" s="185">
        <v>4</v>
      </c>
      <c r="W408" s="202" t="s">
        <v>355</v>
      </c>
      <c r="X408" s="202" t="s">
        <v>1212</v>
      </c>
      <c r="Y408" s="202" t="s">
        <v>146</v>
      </c>
      <c r="Z408" s="202" t="s">
        <v>146</v>
      </c>
      <c r="AA408" s="202" t="s">
        <v>1213</v>
      </c>
    </row>
    <row r="409" spans="1:27" ht="90" customHeight="1">
      <c r="A409" s="196"/>
      <c r="B409" s="248"/>
      <c r="C409" s="251"/>
      <c r="D409" s="251"/>
      <c r="E409" s="260"/>
      <c r="F409" s="251"/>
      <c r="G409" s="260"/>
      <c r="H409" s="203" t="s">
        <v>446</v>
      </c>
      <c r="I409" s="203" t="s">
        <v>1060</v>
      </c>
      <c r="J409" s="203" t="s">
        <v>355</v>
      </c>
      <c r="K409" s="203" t="s">
        <v>146</v>
      </c>
      <c r="L409" s="202" t="s">
        <v>344</v>
      </c>
      <c r="M409" s="202" t="s">
        <v>379</v>
      </c>
      <c r="N409" s="180">
        <v>2</v>
      </c>
      <c r="O409" s="180">
        <v>2</v>
      </c>
      <c r="P409" s="181">
        <f t="shared" si="54"/>
        <v>4</v>
      </c>
      <c r="Q409" s="182" t="str">
        <f t="shared" si="55"/>
        <v>Bajo</v>
      </c>
      <c r="R409" s="183">
        <v>25</v>
      </c>
      <c r="S409" s="181">
        <f t="shared" si="56"/>
        <v>100</v>
      </c>
      <c r="T409" s="181" t="str">
        <f t="shared" si="57"/>
        <v>III</v>
      </c>
      <c r="U409" s="232" t="str">
        <f t="shared" si="53"/>
        <v>ACEPTABLE, MEJORAL EL CONTROL EXISTENTE</v>
      </c>
      <c r="V409" s="185">
        <v>4</v>
      </c>
      <c r="W409" s="202" t="s">
        <v>285</v>
      </c>
      <c r="X409" s="202" t="s">
        <v>248</v>
      </c>
      <c r="Y409" s="202" t="s">
        <v>218</v>
      </c>
      <c r="Z409" s="202" t="s">
        <v>146</v>
      </c>
      <c r="AA409" s="202" t="s">
        <v>249</v>
      </c>
    </row>
    <row r="410" spans="1:27" ht="90" customHeight="1">
      <c r="A410" s="196"/>
      <c r="B410" s="248"/>
      <c r="C410" s="251"/>
      <c r="D410" s="251"/>
      <c r="E410" s="260"/>
      <c r="F410" s="251"/>
      <c r="G410" s="260"/>
      <c r="H410" s="203" t="s">
        <v>447</v>
      </c>
      <c r="I410" s="202" t="s">
        <v>1023</v>
      </c>
      <c r="J410" s="202" t="s">
        <v>366</v>
      </c>
      <c r="K410" s="202" t="s">
        <v>246</v>
      </c>
      <c r="L410" s="203" t="s">
        <v>289</v>
      </c>
      <c r="M410" s="203" t="s">
        <v>247</v>
      </c>
      <c r="N410" s="183">
        <v>2</v>
      </c>
      <c r="O410" s="183">
        <v>2</v>
      </c>
      <c r="P410" s="181">
        <f t="shared" si="54"/>
        <v>4</v>
      </c>
      <c r="Q410" s="182" t="str">
        <f t="shared" si="55"/>
        <v>Bajo</v>
      </c>
      <c r="R410" s="183">
        <v>25</v>
      </c>
      <c r="S410" s="181">
        <f t="shared" si="56"/>
        <v>100</v>
      </c>
      <c r="T410" s="181" t="str">
        <f t="shared" si="57"/>
        <v>III</v>
      </c>
      <c r="U410" s="232" t="str">
        <f t="shared" si="53"/>
        <v>ACEPTABLE, MEJORAL EL CONTROL EXISTENTE</v>
      </c>
      <c r="V410" s="183">
        <v>4</v>
      </c>
      <c r="W410" s="202" t="s">
        <v>172</v>
      </c>
      <c r="X410" s="202" t="s">
        <v>146</v>
      </c>
      <c r="Y410" s="202" t="s">
        <v>410</v>
      </c>
      <c r="Z410" s="202" t="s">
        <v>454</v>
      </c>
      <c r="AA410" s="233" t="s">
        <v>1320</v>
      </c>
    </row>
    <row r="411" spans="1:27" ht="90" customHeight="1">
      <c r="A411" s="196"/>
      <c r="B411" s="254" t="s">
        <v>124</v>
      </c>
      <c r="C411" s="252" t="s">
        <v>128</v>
      </c>
      <c r="D411" s="252" t="s">
        <v>946</v>
      </c>
      <c r="E411" s="260" t="s">
        <v>137</v>
      </c>
      <c r="F411" s="252" t="s">
        <v>947</v>
      </c>
      <c r="G411" s="206" t="s">
        <v>143</v>
      </c>
      <c r="H411" s="203" t="s">
        <v>546</v>
      </c>
      <c r="I411" s="203" t="s">
        <v>1030</v>
      </c>
      <c r="J411" s="203" t="s">
        <v>172</v>
      </c>
      <c r="K411" s="203" t="s">
        <v>146</v>
      </c>
      <c r="L411" s="203" t="s">
        <v>146</v>
      </c>
      <c r="M411" s="203" t="s">
        <v>173</v>
      </c>
      <c r="N411" s="181">
        <v>2</v>
      </c>
      <c r="O411" s="181">
        <v>2</v>
      </c>
      <c r="P411" s="181">
        <f t="shared" si="54"/>
        <v>4</v>
      </c>
      <c r="Q411" s="182" t="str">
        <f t="shared" si="55"/>
        <v>Bajo</v>
      </c>
      <c r="R411" s="183">
        <v>25</v>
      </c>
      <c r="S411" s="181">
        <f t="shared" si="56"/>
        <v>100</v>
      </c>
      <c r="T411" s="181" t="str">
        <f t="shared" si="57"/>
        <v>III</v>
      </c>
      <c r="U411" s="232" t="str">
        <f t="shared" si="53"/>
        <v>ACEPTABLE, MEJORAL EL CONTROL EXISTENTE</v>
      </c>
      <c r="V411" s="183">
        <v>5</v>
      </c>
      <c r="W411" s="202" t="s">
        <v>1257</v>
      </c>
      <c r="X411" s="202" t="s">
        <v>146</v>
      </c>
      <c r="Y411" s="202" t="s">
        <v>146</v>
      </c>
      <c r="Z411" s="202" t="s">
        <v>1258</v>
      </c>
      <c r="AA411" s="202" t="s">
        <v>1259</v>
      </c>
    </row>
    <row r="412" spans="1:27" ht="90" customHeight="1">
      <c r="A412" s="196"/>
      <c r="B412" s="254"/>
      <c r="C412" s="252"/>
      <c r="D412" s="252"/>
      <c r="E412" s="260"/>
      <c r="F412" s="252"/>
      <c r="G412" s="206" t="s">
        <v>143</v>
      </c>
      <c r="H412" s="202" t="s">
        <v>1091</v>
      </c>
      <c r="I412" s="202" t="s">
        <v>1092</v>
      </c>
      <c r="J412" s="202" t="s">
        <v>1260</v>
      </c>
      <c r="K412" s="202" t="s">
        <v>1093</v>
      </c>
      <c r="L412" s="202" t="s">
        <v>1261</v>
      </c>
      <c r="M412" s="202" t="s">
        <v>1094</v>
      </c>
      <c r="N412" s="181">
        <v>2</v>
      </c>
      <c r="O412" s="181">
        <v>2</v>
      </c>
      <c r="P412" s="181">
        <f t="shared" si="54"/>
        <v>4</v>
      </c>
      <c r="Q412" s="182" t="str">
        <f t="shared" si="55"/>
        <v>Bajo</v>
      </c>
      <c r="R412" s="183">
        <v>25</v>
      </c>
      <c r="S412" s="181">
        <f t="shared" si="56"/>
        <v>100</v>
      </c>
      <c r="T412" s="181" t="str">
        <f t="shared" si="57"/>
        <v>III</v>
      </c>
      <c r="U412" s="232" t="str">
        <f t="shared" si="53"/>
        <v>ACEPTABLE, MEJORAL EL CONTROL EXISTENTE</v>
      </c>
      <c r="V412" s="185">
        <v>10</v>
      </c>
      <c r="W412" s="202" t="s">
        <v>1095</v>
      </c>
      <c r="X412" s="202" t="s">
        <v>146</v>
      </c>
      <c r="Y412" s="202" t="s">
        <v>146</v>
      </c>
      <c r="Z412" s="202" t="s">
        <v>1262</v>
      </c>
      <c r="AA412" s="202" t="s">
        <v>448</v>
      </c>
    </row>
    <row r="413" spans="1:27" ht="90" customHeight="1">
      <c r="A413" s="196"/>
      <c r="B413" s="254"/>
      <c r="C413" s="252"/>
      <c r="D413" s="252"/>
      <c r="E413" s="260"/>
      <c r="F413" s="252"/>
      <c r="G413" s="206" t="s">
        <v>143</v>
      </c>
      <c r="H413" s="202" t="s">
        <v>1263</v>
      </c>
      <c r="I413" s="202" t="s">
        <v>1264</v>
      </c>
      <c r="J413" s="202" t="s">
        <v>1095</v>
      </c>
      <c r="K413" s="202" t="s">
        <v>1096</v>
      </c>
      <c r="L413" s="202" t="s">
        <v>1097</v>
      </c>
      <c r="M413" s="202" t="s">
        <v>1094</v>
      </c>
      <c r="N413" s="180">
        <v>6</v>
      </c>
      <c r="O413" s="180">
        <v>3</v>
      </c>
      <c r="P413" s="181">
        <f t="shared" si="54"/>
        <v>18</v>
      </c>
      <c r="Q413" s="182" t="str">
        <f t="shared" si="55"/>
        <v>Alto</v>
      </c>
      <c r="R413" s="183">
        <v>25</v>
      </c>
      <c r="S413" s="181">
        <f t="shared" si="56"/>
        <v>450</v>
      </c>
      <c r="T413" s="181" t="str">
        <f t="shared" si="57"/>
        <v>II</v>
      </c>
      <c r="U413" s="184" t="str">
        <f t="shared" si="53"/>
        <v>NO ACEPTABLE O ACEPTABLE CON CONTROL ESPECIFICO</v>
      </c>
      <c r="V413" s="185">
        <v>10</v>
      </c>
      <c r="W413" s="202" t="s">
        <v>1265</v>
      </c>
      <c r="X413" s="202" t="s">
        <v>146</v>
      </c>
      <c r="Y413" s="202" t="s">
        <v>146</v>
      </c>
      <c r="Z413" s="202" t="s">
        <v>1218</v>
      </c>
      <c r="AA413" s="202" t="s">
        <v>1266</v>
      </c>
    </row>
    <row r="414" spans="1:27" ht="90" customHeight="1">
      <c r="A414" s="196"/>
      <c r="B414" s="254"/>
      <c r="C414" s="252"/>
      <c r="D414" s="252"/>
      <c r="E414" s="260"/>
      <c r="F414" s="252"/>
      <c r="G414" s="206" t="s">
        <v>143</v>
      </c>
      <c r="H414" s="202" t="s">
        <v>1267</v>
      </c>
      <c r="I414" s="202" t="s">
        <v>1</v>
      </c>
      <c r="J414" s="202" t="s">
        <v>1265</v>
      </c>
      <c r="K414" s="202" t="s">
        <v>1093</v>
      </c>
      <c r="L414" s="202" t="s">
        <v>1268</v>
      </c>
      <c r="M414" s="202" t="s">
        <v>1094</v>
      </c>
      <c r="N414" s="180">
        <v>6</v>
      </c>
      <c r="O414" s="180">
        <v>3</v>
      </c>
      <c r="P414" s="181">
        <f t="shared" si="54"/>
        <v>18</v>
      </c>
      <c r="Q414" s="182" t="str">
        <f t="shared" si="55"/>
        <v>Alto</v>
      </c>
      <c r="R414" s="183">
        <v>60</v>
      </c>
      <c r="S414" s="181">
        <f t="shared" si="56"/>
        <v>1080</v>
      </c>
      <c r="T414" s="181" t="str">
        <f t="shared" si="57"/>
        <v>I</v>
      </c>
      <c r="U414" s="184" t="str">
        <f t="shared" si="53"/>
        <v>NO ACEPTABLE</v>
      </c>
      <c r="V414" s="185">
        <v>15</v>
      </c>
      <c r="W414" s="202" t="s">
        <v>1100</v>
      </c>
      <c r="X414" s="202" t="s">
        <v>146</v>
      </c>
      <c r="Y414" s="202" t="s">
        <v>146</v>
      </c>
      <c r="Z414" s="202" t="s">
        <v>160</v>
      </c>
      <c r="AA414" s="202" t="s">
        <v>1269</v>
      </c>
    </row>
    <row r="415" spans="1:27" ht="90" customHeight="1">
      <c r="A415" s="196"/>
      <c r="B415" s="254"/>
      <c r="C415" s="219" t="s">
        <v>129</v>
      </c>
      <c r="D415" s="219" t="s">
        <v>948</v>
      </c>
      <c r="E415" s="206" t="s">
        <v>138</v>
      </c>
      <c r="F415" s="219" t="s">
        <v>949</v>
      </c>
      <c r="G415" s="206" t="s">
        <v>143</v>
      </c>
      <c r="H415" s="202" t="s">
        <v>1098</v>
      </c>
      <c r="I415" s="202" t="s">
        <v>1099</v>
      </c>
      <c r="J415" s="202" t="s">
        <v>1100</v>
      </c>
      <c r="K415" s="202" t="s">
        <v>156</v>
      </c>
      <c r="L415" s="202" t="s">
        <v>146</v>
      </c>
      <c r="M415" s="202" t="s">
        <v>158</v>
      </c>
      <c r="N415" s="180">
        <v>6</v>
      </c>
      <c r="O415" s="180">
        <v>3</v>
      </c>
      <c r="P415" s="181">
        <f t="shared" si="54"/>
        <v>18</v>
      </c>
      <c r="Q415" s="182" t="str">
        <f t="shared" si="55"/>
        <v>Alto</v>
      </c>
      <c r="R415" s="183">
        <v>25</v>
      </c>
      <c r="S415" s="181">
        <f t="shared" si="56"/>
        <v>450</v>
      </c>
      <c r="T415" s="181" t="str">
        <f t="shared" si="57"/>
        <v>II</v>
      </c>
      <c r="U415" s="184" t="str">
        <f t="shared" si="53"/>
        <v>NO ACEPTABLE O ACEPTABLE CON CONTROL ESPECIFICO</v>
      </c>
      <c r="V415" s="185">
        <v>10</v>
      </c>
      <c r="W415" s="202" t="s">
        <v>1265</v>
      </c>
      <c r="X415" s="202" t="s">
        <v>146</v>
      </c>
      <c r="Y415" s="202" t="s">
        <v>146</v>
      </c>
      <c r="Z415" s="202" t="s">
        <v>1218</v>
      </c>
      <c r="AA415" s="202" t="s">
        <v>1270</v>
      </c>
    </row>
    <row r="416" spans="1:27" ht="90" customHeight="1">
      <c r="A416" s="196"/>
      <c r="B416" s="254"/>
      <c r="C416" s="219" t="s">
        <v>130</v>
      </c>
      <c r="D416" s="219" t="s">
        <v>950</v>
      </c>
      <c r="E416" s="206" t="s">
        <v>951</v>
      </c>
      <c r="F416" s="219" t="s">
        <v>952</v>
      </c>
      <c r="G416" s="206" t="s">
        <v>143</v>
      </c>
      <c r="H416" s="202" t="s">
        <v>1267</v>
      </c>
      <c r="I416" s="202" t="s">
        <v>1</v>
      </c>
      <c r="J416" s="202" t="s">
        <v>1265</v>
      </c>
      <c r="K416" s="202" t="s">
        <v>1093</v>
      </c>
      <c r="L416" s="202" t="s">
        <v>1268</v>
      </c>
      <c r="M416" s="202" t="s">
        <v>1094</v>
      </c>
      <c r="N416" s="180">
        <v>6</v>
      </c>
      <c r="O416" s="180">
        <v>3</v>
      </c>
      <c r="P416" s="181">
        <f t="shared" si="54"/>
        <v>18</v>
      </c>
      <c r="Q416" s="182" t="str">
        <f t="shared" si="55"/>
        <v>Alto</v>
      </c>
      <c r="R416" s="183">
        <v>25</v>
      </c>
      <c r="S416" s="181">
        <f t="shared" si="56"/>
        <v>450</v>
      </c>
      <c r="T416" s="181" t="str">
        <f t="shared" si="57"/>
        <v>II</v>
      </c>
      <c r="U416" s="184" t="str">
        <f t="shared" si="53"/>
        <v>NO ACEPTABLE O ACEPTABLE CON CONTROL ESPECIFICO</v>
      </c>
      <c r="V416" s="185">
        <v>10</v>
      </c>
      <c r="W416" s="202" t="s">
        <v>1265</v>
      </c>
      <c r="X416" s="202" t="s">
        <v>146</v>
      </c>
      <c r="Y416" s="202" t="s">
        <v>146</v>
      </c>
      <c r="Z416" s="202" t="s">
        <v>1218</v>
      </c>
      <c r="AA416" s="202" t="s">
        <v>1270</v>
      </c>
    </row>
    <row r="417" spans="1:27" ht="90" customHeight="1">
      <c r="A417" s="196"/>
      <c r="B417" s="266" t="s">
        <v>125</v>
      </c>
      <c r="C417" s="253" t="s">
        <v>131</v>
      </c>
      <c r="D417" s="253" t="s">
        <v>953</v>
      </c>
      <c r="E417" s="260" t="s">
        <v>139</v>
      </c>
      <c r="F417" s="253" t="s">
        <v>954</v>
      </c>
      <c r="G417" s="206" t="s">
        <v>142</v>
      </c>
      <c r="H417" s="202" t="s">
        <v>1267</v>
      </c>
      <c r="I417" s="202" t="s">
        <v>1</v>
      </c>
      <c r="J417" s="202" t="s">
        <v>1265</v>
      </c>
      <c r="K417" s="202" t="s">
        <v>1093</v>
      </c>
      <c r="L417" s="202" t="s">
        <v>1268</v>
      </c>
      <c r="M417" s="202" t="s">
        <v>1094</v>
      </c>
      <c r="N417" s="180">
        <v>6</v>
      </c>
      <c r="O417" s="180">
        <v>3</v>
      </c>
      <c r="P417" s="181">
        <f t="shared" si="54"/>
        <v>18</v>
      </c>
      <c r="Q417" s="182" t="str">
        <f t="shared" si="55"/>
        <v>Alto</v>
      </c>
      <c r="R417" s="183">
        <v>25</v>
      </c>
      <c r="S417" s="181">
        <f t="shared" si="56"/>
        <v>450</v>
      </c>
      <c r="T417" s="181" t="str">
        <f t="shared" si="57"/>
        <v>II</v>
      </c>
      <c r="U417" s="184" t="str">
        <f t="shared" si="53"/>
        <v>NO ACEPTABLE O ACEPTABLE CON CONTROL ESPECIFICO</v>
      </c>
      <c r="V417" s="183">
        <v>5</v>
      </c>
      <c r="W417" s="202" t="s">
        <v>1168</v>
      </c>
      <c r="X417" s="202" t="s">
        <v>146</v>
      </c>
      <c r="Y417" s="202" t="s">
        <v>146</v>
      </c>
      <c r="Z417" s="202" t="s">
        <v>1219</v>
      </c>
      <c r="AA417" s="202" t="s">
        <v>1220</v>
      </c>
    </row>
    <row r="418" spans="1:27" ht="90" customHeight="1">
      <c r="A418" s="196"/>
      <c r="B418" s="266"/>
      <c r="C418" s="253"/>
      <c r="D418" s="253"/>
      <c r="E418" s="260"/>
      <c r="F418" s="253"/>
      <c r="G418" s="206" t="s">
        <v>143</v>
      </c>
      <c r="H418" s="202" t="s">
        <v>1271</v>
      </c>
      <c r="I418" s="202" t="s">
        <v>1092</v>
      </c>
      <c r="J418" s="202" t="s">
        <v>1272</v>
      </c>
      <c r="K418" s="202" t="s">
        <v>1101</v>
      </c>
      <c r="L418" s="202" t="s">
        <v>1102</v>
      </c>
      <c r="M418" s="202" t="s">
        <v>1094</v>
      </c>
      <c r="N418" s="181">
        <v>2</v>
      </c>
      <c r="O418" s="181">
        <v>2</v>
      </c>
      <c r="P418" s="181">
        <f t="shared" si="54"/>
        <v>4</v>
      </c>
      <c r="Q418" s="182" t="str">
        <f t="shared" si="55"/>
        <v>Bajo</v>
      </c>
      <c r="R418" s="183">
        <v>10</v>
      </c>
      <c r="S418" s="181">
        <f t="shared" si="56"/>
        <v>40</v>
      </c>
      <c r="T418" s="181" t="str">
        <f t="shared" si="57"/>
        <v>III</v>
      </c>
      <c r="U418" s="184" t="str">
        <f>IF(T418="I","NO ACEPTABLE",IF(T418="II","NO ACEPTABLE O ACEPTABLE CON CONTROL ESPECIFICO",IF(T418="III","ACEPTABLE, MEJORAR EL CONTROL EXISTENTE",IF(T418="IV","ACEPTABLE, NO INTEVENIR"," "))))</f>
        <v>ACEPTABLE, MEJORAR EL CONTROL EXISTENTE</v>
      </c>
      <c r="V418" s="183">
        <v>5</v>
      </c>
      <c r="W418" s="202" t="s">
        <v>1067</v>
      </c>
      <c r="X418" s="202" t="s">
        <v>146</v>
      </c>
      <c r="Y418" s="202" t="s">
        <v>146</v>
      </c>
      <c r="Z418" s="202" t="s">
        <v>146</v>
      </c>
      <c r="AA418" s="202" t="s">
        <v>1211</v>
      </c>
    </row>
    <row r="419" spans="1:27" ht="90" customHeight="1">
      <c r="A419" s="196"/>
      <c r="B419" s="266"/>
      <c r="C419" s="253"/>
      <c r="D419" s="253"/>
      <c r="E419" s="260"/>
      <c r="F419" s="253"/>
      <c r="G419" s="206" t="s">
        <v>142</v>
      </c>
      <c r="H419" s="202" t="s">
        <v>1065</v>
      </c>
      <c r="I419" s="202" t="s">
        <v>1066</v>
      </c>
      <c r="J419" s="202" t="s">
        <v>1067</v>
      </c>
      <c r="K419" s="202" t="s">
        <v>146</v>
      </c>
      <c r="L419" s="202" t="s">
        <v>146</v>
      </c>
      <c r="M419" s="202" t="s">
        <v>1022</v>
      </c>
      <c r="N419" s="180">
        <v>6</v>
      </c>
      <c r="O419" s="180">
        <v>3</v>
      </c>
      <c r="P419" s="181">
        <f t="shared" si="54"/>
        <v>18</v>
      </c>
      <c r="Q419" s="182" t="str">
        <f t="shared" si="55"/>
        <v>Alto</v>
      </c>
      <c r="R419" s="183">
        <v>25</v>
      </c>
      <c r="S419" s="181">
        <f t="shared" si="56"/>
        <v>450</v>
      </c>
      <c r="T419" s="181" t="str">
        <f t="shared" si="57"/>
        <v>II</v>
      </c>
      <c r="U419" s="184" t="str">
        <f t="shared" ref="U419:U423" si="60">IF(T419="I","NO ACEPTABLE",IF(T419="II","NO ACEPTABLE O ACEPTABLE CON CONTROL ESPECIFICO",IF(T419="III","ACEPTABLE, MEJORAL EL CONTROL EXISTENTE",IF(T419="IV","ACEPTABLE, NO INTEVENIR"," "))))</f>
        <v>NO ACEPTABLE O ACEPTABLE CON CONTROL ESPECIFICO</v>
      </c>
      <c r="V419" s="185">
        <v>10</v>
      </c>
      <c r="W419" s="202" t="s">
        <v>1221</v>
      </c>
      <c r="X419" s="202" t="s">
        <v>146</v>
      </c>
      <c r="Y419" s="202" t="s">
        <v>146</v>
      </c>
      <c r="Z419" s="202" t="s">
        <v>1273</v>
      </c>
      <c r="AA419" s="202" t="s">
        <v>1297</v>
      </c>
    </row>
    <row r="420" spans="1:27" ht="90" customHeight="1">
      <c r="A420" s="196"/>
      <c r="B420" s="266"/>
      <c r="C420" s="253"/>
      <c r="D420" s="253"/>
      <c r="E420" s="260"/>
      <c r="F420" s="253"/>
      <c r="G420" s="206" t="s">
        <v>142</v>
      </c>
      <c r="H420" s="202" t="s">
        <v>1274</v>
      </c>
      <c r="I420" s="202" t="s">
        <v>1099</v>
      </c>
      <c r="J420" s="202" t="s">
        <v>1103</v>
      </c>
      <c r="K420" s="202" t="s">
        <v>1101</v>
      </c>
      <c r="L420" s="202" t="s">
        <v>1275</v>
      </c>
      <c r="M420" s="202" t="s">
        <v>1094</v>
      </c>
      <c r="N420" s="180">
        <v>6</v>
      </c>
      <c r="O420" s="180">
        <v>3</v>
      </c>
      <c r="P420" s="181">
        <f t="shared" si="54"/>
        <v>18</v>
      </c>
      <c r="Q420" s="182" t="str">
        <f t="shared" si="55"/>
        <v>Alto</v>
      </c>
      <c r="R420" s="183">
        <v>25</v>
      </c>
      <c r="S420" s="181">
        <f t="shared" si="56"/>
        <v>450</v>
      </c>
      <c r="T420" s="181" t="str">
        <f t="shared" si="57"/>
        <v>II</v>
      </c>
      <c r="U420" s="184" t="str">
        <f t="shared" si="60"/>
        <v>NO ACEPTABLE O ACEPTABLE CON CONTROL ESPECIFICO</v>
      </c>
      <c r="V420" s="185">
        <v>10</v>
      </c>
      <c r="W420" s="202" t="s">
        <v>1276</v>
      </c>
      <c r="X420" s="202" t="s">
        <v>146</v>
      </c>
      <c r="Y420" s="202" t="s">
        <v>146</v>
      </c>
      <c r="Z420" s="202" t="s">
        <v>1277</v>
      </c>
      <c r="AA420" s="202" t="s">
        <v>1278</v>
      </c>
    </row>
    <row r="421" spans="1:27" ht="90" customHeight="1">
      <c r="A421" s="196"/>
      <c r="B421" s="266"/>
      <c r="C421" s="220" t="s">
        <v>132</v>
      </c>
      <c r="D421" s="220" t="s">
        <v>955</v>
      </c>
      <c r="E421" s="206" t="s">
        <v>140</v>
      </c>
      <c r="F421" s="220" t="s">
        <v>956</v>
      </c>
      <c r="G421" s="206" t="s">
        <v>142</v>
      </c>
      <c r="H421" s="202" t="s">
        <v>1279</v>
      </c>
      <c r="I421" s="202" t="s">
        <v>1280</v>
      </c>
      <c r="J421" s="202" t="s">
        <v>1281</v>
      </c>
      <c r="K421" s="202" t="s">
        <v>1104</v>
      </c>
      <c r="L421" s="202" t="s">
        <v>1282</v>
      </c>
      <c r="M421" s="202" t="s">
        <v>1094</v>
      </c>
      <c r="N421" s="180">
        <v>6</v>
      </c>
      <c r="O421" s="180">
        <v>3</v>
      </c>
      <c r="P421" s="181">
        <f t="shared" si="54"/>
        <v>18</v>
      </c>
      <c r="Q421" s="182" t="str">
        <f t="shared" si="55"/>
        <v>Alto</v>
      </c>
      <c r="R421" s="183">
        <v>25</v>
      </c>
      <c r="S421" s="181">
        <f t="shared" si="56"/>
        <v>450</v>
      </c>
      <c r="T421" s="181" t="str">
        <f t="shared" si="57"/>
        <v>II</v>
      </c>
      <c r="U421" s="184" t="str">
        <f t="shared" si="60"/>
        <v>NO ACEPTABLE O ACEPTABLE CON CONTROL ESPECIFICO</v>
      </c>
      <c r="V421" s="185">
        <v>10</v>
      </c>
      <c r="W421" s="202" t="s">
        <v>1283</v>
      </c>
      <c r="X421" s="202" t="s">
        <v>146</v>
      </c>
      <c r="Y421" s="202" t="s">
        <v>146</v>
      </c>
      <c r="Z421" s="202" t="s">
        <v>1218</v>
      </c>
      <c r="AA421" s="202" t="s">
        <v>1266</v>
      </c>
    </row>
    <row r="422" spans="1:27" ht="90" customHeight="1">
      <c r="A422" s="196"/>
      <c r="B422" s="266"/>
      <c r="C422" s="220" t="s">
        <v>133</v>
      </c>
      <c r="D422" s="220" t="s">
        <v>957</v>
      </c>
      <c r="E422" s="206" t="s">
        <v>141</v>
      </c>
      <c r="F422" s="220" t="s">
        <v>389</v>
      </c>
      <c r="G422" s="206" t="s">
        <v>142</v>
      </c>
      <c r="H422" s="202" t="s">
        <v>1267</v>
      </c>
      <c r="I422" s="202" t="s">
        <v>1</v>
      </c>
      <c r="J422" s="202" t="s">
        <v>1284</v>
      </c>
      <c r="K422" s="202" t="s">
        <v>1105</v>
      </c>
      <c r="L422" s="202" t="s">
        <v>1285</v>
      </c>
      <c r="M422" s="202" t="s">
        <v>1094</v>
      </c>
      <c r="N422" s="180">
        <v>6</v>
      </c>
      <c r="O422" s="180">
        <v>3</v>
      </c>
      <c r="P422" s="181">
        <f t="shared" si="54"/>
        <v>18</v>
      </c>
      <c r="Q422" s="182" t="str">
        <f t="shared" si="55"/>
        <v>Alto</v>
      </c>
      <c r="R422" s="183">
        <v>25</v>
      </c>
      <c r="S422" s="181">
        <f t="shared" si="56"/>
        <v>450</v>
      </c>
      <c r="T422" s="181" t="str">
        <f t="shared" si="57"/>
        <v>II</v>
      </c>
      <c r="U422" s="184" t="str">
        <f t="shared" si="60"/>
        <v>NO ACEPTABLE O ACEPTABLE CON CONTROL ESPECIFICO</v>
      </c>
      <c r="V422" s="185">
        <v>10</v>
      </c>
      <c r="W422" s="202" t="s">
        <v>1222</v>
      </c>
      <c r="X422" s="202" t="s">
        <v>146</v>
      </c>
      <c r="Y422" s="202" t="s">
        <v>146</v>
      </c>
      <c r="Z422" s="202" t="s">
        <v>1286</v>
      </c>
      <c r="AA422" s="202" t="s">
        <v>1266</v>
      </c>
    </row>
    <row r="423" spans="1:27" ht="90" customHeight="1">
      <c r="A423" s="196"/>
      <c r="B423" s="278" t="s">
        <v>958</v>
      </c>
      <c r="C423" s="254" t="s">
        <v>959</v>
      </c>
      <c r="D423" s="254" t="s">
        <v>960</v>
      </c>
      <c r="E423" s="260" t="s">
        <v>961</v>
      </c>
      <c r="F423" s="254" t="s">
        <v>962</v>
      </c>
      <c r="G423" s="221" t="s">
        <v>143</v>
      </c>
      <c r="H423" s="202" t="s">
        <v>1106</v>
      </c>
      <c r="I423" s="202" t="s">
        <v>1</v>
      </c>
      <c r="J423" s="202" t="s">
        <v>1107</v>
      </c>
      <c r="K423" s="202" t="s">
        <v>1105</v>
      </c>
      <c r="L423" s="202" t="s">
        <v>1287</v>
      </c>
      <c r="M423" s="202" t="s">
        <v>1094</v>
      </c>
      <c r="N423" s="193">
        <v>2</v>
      </c>
      <c r="O423" s="193">
        <v>3</v>
      </c>
      <c r="P423" s="192">
        <f t="shared" si="54"/>
        <v>6</v>
      </c>
      <c r="Q423" s="193" t="str">
        <f t="shared" si="55"/>
        <v>Medio</v>
      </c>
      <c r="R423" s="192">
        <v>25</v>
      </c>
      <c r="S423" s="192">
        <f t="shared" si="56"/>
        <v>150</v>
      </c>
      <c r="T423" s="192" t="str">
        <f t="shared" si="57"/>
        <v>II</v>
      </c>
      <c r="U423" s="194" t="str">
        <f t="shared" si="60"/>
        <v>NO ACEPTABLE O ACEPTABLE CON CONTROL ESPECIFICO</v>
      </c>
      <c r="V423" s="192">
        <v>5</v>
      </c>
      <c r="W423" s="222" t="s">
        <v>1223</v>
      </c>
      <c r="X423" s="222" t="s">
        <v>146</v>
      </c>
      <c r="Y423" s="222" t="s">
        <v>146</v>
      </c>
      <c r="Z423" s="222" t="s">
        <v>146</v>
      </c>
      <c r="AA423" s="222" t="s">
        <v>1143</v>
      </c>
    </row>
    <row r="424" spans="1:27" ht="90" customHeight="1">
      <c r="A424" s="196"/>
      <c r="B424" s="278"/>
      <c r="C424" s="254"/>
      <c r="D424" s="254"/>
      <c r="E424" s="260"/>
      <c r="F424" s="254"/>
      <c r="G424" s="221" t="s">
        <v>143</v>
      </c>
      <c r="H424" s="222" t="s">
        <v>1108</v>
      </c>
      <c r="I424" s="222" t="s">
        <v>1109</v>
      </c>
      <c r="J424" s="222" t="s">
        <v>1110</v>
      </c>
      <c r="K424" s="222" t="s">
        <v>1111</v>
      </c>
      <c r="L424" s="222" t="s">
        <v>1112</v>
      </c>
      <c r="M424" s="222" t="s">
        <v>1094</v>
      </c>
      <c r="N424" s="192">
        <v>2</v>
      </c>
      <c r="O424" s="192">
        <v>2</v>
      </c>
      <c r="P424" s="192">
        <f t="shared" si="54"/>
        <v>4</v>
      </c>
      <c r="Q424" s="193" t="str">
        <f t="shared" si="55"/>
        <v>Bajo</v>
      </c>
      <c r="R424" s="192">
        <v>10</v>
      </c>
      <c r="S424" s="192">
        <f t="shared" si="56"/>
        <v>40</v>
      </c>
      <c r="T424" s="192" t="str">
        <f t="shared" si="57"/>
        <v>III</v>
      </c>
      <c r="U424" s="194" t="str">
        <f>IF(T424="I","NO ACEPTABLE",IF(T424="II","NO ACEPTABLE O ACEPTABLE CON CONTROL ESPECIFICO",IF(T424="III","ACEPTABLE, MEJORAR EL CONTROL EXISTENTE",IF(T424="IV","ACEPTABLE, NO INTEVENIR"," "))))</f>
        <v>ACEPTABLE, MEJORAR EL CONTROL EXISTENTE</v>
      </c>
      <c r="V424" s="192">
        <v>5</v>
      </c>
      <c r="W424" s="222" t="s">
        <v>1224</v>
      </c>
      <c r="X424" s="222" t="s">
        <v>146</v>
      </c>
      <c r="Y424" s="222" t="s">
        <v>146</v>
      </c>
      <c r="Z424" s="222" t="s">
        <v>146</v>
      </c>
      <c r="AA424" s="222" t="s">
        <v>146</v>
      </c>
    </row>
    <row r="425" spans="1:27" ht="90" customHeight="1">
      <c r="A425" s="196"/>
      <c r="B425" s="278"/>
      <c r="C425" s="254"/>
      <c r="D425" s="254"/>
      <c r="E425" s="260"/>
      <c r="F425" s="254"/>
      <c r="G425" s="221" t="s">
        <v>143</v>
      </c>
      <c r="H425" s="222" t="s">
        <v>1113</v>
      </c>
      <c r="I425" s="222" t="s">
        <v>1066</v>
      </c>
      <c r="J425" s="222" t="s">
        <v>1067</v>
      </c>
      <c r="K425" s="222" t="s">
        <v>146</v>
      </c>
      <c r="L425" s="222" t="s">
        <v>146</v>
      </c>
      <c r="M425" s="222" t="s">
        <v>1022</v>
      </c>
      <c r="N425" s="193">
        <v>6</v>
      </c>
      <c r="O425" s="193">
        <v>3</v>
      </c>
      <c r="P425" s="192">
        <f t="shared" si="54"/>
        <v>18</v>
      </c>
      <c r="Q425" s="193" t="str">
        <f t="shared" si="55"/>
        <v>Alto</v>
      </c>
      <c r="R425" s="192">
        <v>25</v>
      </c>
      <c r="S425" s="192">
        <f t="shared" si="56"/>
        <v>450</v>
      </c>
      <c r="T425" s="192" t="str">
        <f t="shared" si="57"/>
        <v>II</v>
      </c>
      <c r="U425" s="194" t="str">
        <f t="shared" ref="U425:U427" si="61">IF(T425="I","NO ACEPTABLE",IF(T425="II","NO ACEPTABLE O ACEPTABLE CON CONTROL ESPECIFICO",IF(T425="III","ACEPTABLE, MEJORAL EL CONTROL EXISTENTE",IF(T425="IV","ACEPTABLE, NO INTEVENIR"," "))))</f>
        <v>NO ACEPTABLE O ACEPTABLE CON CONTROL ESPECIFICO</v>
      </c>
      <c r="V425" s="194">
        <v>10</v>
      </c>
      <c r="W425" s="222" t="s">
        <v>1185</v>
      </c>
      <c r="X425" s="222" t="s">
        <v>146</v>
      </c>
      <c r="Y425" s="222" t="s">
        <v>146</v>
      </c>
      <c r="Z425" s="222" t="s">
        <v>146</v>
      </c>
      <c r="AA425" s="222" t="s">
        <v>1225</v>
      </c>
    </row>
    <row r="426" spans="1:27" ht="90" customHeight="1">
      <c r="A426" s="196"/>
      <c r="B426" s="278"/>
      <c r="C426" s="254"/>
      <c r="D426" s="254"/>
      <c r="E426" s="260"/>
      <c r="F426" s="254"/>
      <c r="G426" s="221" t="s">
        <v>143</v>
      </c>
      <c r="H426" s="222" t="s">
        <v>1114</v>
      </c>
      <c r="I426" s="222" t="s">
        <v>1109</v>
      </c>
      <c r="J426" s="222" t="s">
        <v>1115</v>
      </c>
      <c r="K426" s="222" t="s">
        <v>146</v>
      </c>
      <c r="L426" s="222" t="s">
        <v>1116</v>
      </c>
      <c r="M426" s="222" t="s">
        <v>1094</v>
      </c>
      <c r="N426" s="193">
        <v>6</v>
      </c>
      <c r="O426" s="193">
        <v>3</v>
      </c>
      <c r="P426" s="192">
        <f t="shared" si="54"/>
        <v>18</v>
      </c>
      <c r="Q426" s="193" t="str">
        <f t="shared" si="55"/>
        <v>Alto</v>
      </c>
      <c r="R426" s="192">
        <v>25</v>
      </c>
      <c r="S426" s="192">
        <f t="shared" si="56"/>
        <v>450</v>
      </c>
      <c r="T426" s="192" t="str">
        <f t="shared" si="57"/>
        <v>II</v>
      </c>
      <c r="U426" s="194" t="str">
        <f t="shared" si="61"/>
        <v>NO ACEPTABLE O ACEPTABLE CON CONTROL ESPECIFICO</v>
      </c>
      <c r="V426" s="194">
        <v>10</v>
      </c>
      <c r="W426" s="222" t="s">
        <v>1185</v>
      </c>
      <c r="X426" s="222" t="s">
        <v>146</v>
      </c>
      <c r="Y426" s="222" t="s">
        <v>146</v>
      </c>
      <c r="Z426" s="222" t="s">
        <v>146</v>
      </c>
      <c r="AA426" s="222" t="s">
        <v>1225</v>
      </c>
    </row>
    <row r="427" spans="1:27" ht="157.5" customHeight="1">
      <c r="A427" s="196"/>
      <c r="B427" s="206" t="s">
        <v>963</v>
      </c>
      <c r="C427" s="206" t="s">
        <v>964</v>
      </c>
      <c r="D427" s="206" t="s">
        <v>965</v>
      </c>
      <c r="E427" s="206" t="s">
        <v>586</v>
      </c>
      <c r="F427" s="206" t="s">
        <v>907</v>
      </c>
      <c r="G427" s="206" t="s">
        <v>142</v>
      </c>
      <c r="H427" s="222" t="s">
        <v>1117</v>
      </c>
      <c r="I427" s="222" t="s">
        <v>1066</v>
      </c>
      <c r="J427" s="222" t="s">
        <v>1118</v>
      </c>
      <c r="K427" s="222" t="s">
        <v>1007</v>
      </c>
      <c r="L427" s="222" t="s">
        <v>1119</v>
      </c>
      <c r="M427" s="222" t="s">
        <v>1094</v>
      </c>
      <c r="N427" s="183">
        <v>2</v>
      </c>
      <c r="O427" s="183">
        <v>3</v>
      </c>
      <c r="P427" s="183">
        <f t="shared" si="54"/>
        <v>6</v>
      </c>
      <c r="Q427" s="193" t="str">
        <f t="shared" ref="Q427" si="62">IF(AND(P427&gt;=24,P427&lt;=40),"Muy Alto",IF(AND(20&gt;=P427,10&lt;=P427),"Alto",IF(AND(8&gt;=P427,6&lt;=P427),"Medio",IF(P427&lt;=4,"Bajo","-"))))</f>
        <v>Medio</v>
      </c>
      <c r="R427" s="192">
        <v>25</v>
      </c>
      <c r="S427" s="192">
        <f t="shared" ref="S427" si="63">(R427*P427)</f>
        <v>150</v>
      </c>
      <c r="T427" s="192" t="str">
        <f t="shared" ref="T427" si="64">IF(S427&gt;600,"I",IF(S427&gt;=150,"II",IF(S427&gt;=40,"III",IF(S427&gt;=20,"IV"))))</f>
        <v>II</v>
      </c>
      <c r="U427" s="194" t="str">
        <f t="shared" si="61"/>
        <v>NO ACEPTABLE O ACEPTABLE CON CONTROL ESPECIFICO</v>
      </c>
      <c r="V427" s="183">
        <v>100</v>
      </c>
      <c r="W427" s="202" t="s">
        <v>1226</v>
      </c>
      <c r="X427" s="202" t="s">
        <v>146</v>
      </c>
      <c r="Y427" s="202" t="s">
        <v>146</v>
      </c>
      <c r="Z427" s="202" t="s">
        <v>1111</v>
      </c>
      <c r="AA427" s="202" t="s">
        <v>1227</v>
      </c>
    </row>
    <row r="428" spans="1:27" ht="90" customHeight="1">
      <c r="A428" s="196"/>
      <c r="B428" s="249" t="s">
        <v>966</v>
      </c>
      <c r="C428" s="255" t="s">
        <v>967</v>
      </c>
      <c r="D428" s="255" t="s">
        <v>968</v>
      </c>
      <c r="E428" s="255" t="s">
        <v>586</v>
      </c>
      <c r="F428" s="255" t="s">
        <v>969</v>
      </c>
      <c r="G428" s="206" t="s">
        <v>142</v>
      </c>
      <c r="H428" s="202" t="s">
        <v>1120</v>
      </c>
      <c r="I428" s="202" t="s">
        <v>1121</v>
      </c>
      <c r="J428" s="202" t="s">
        <v>1122</v>
      </c>
      <c r="K428" s="202" t="s">
        <v>146</v>
      </c>
      <c r="L428" s="202" t="s">
        <v>1123</v>
      </c>
      <c r="M428" s="202" t="s">
        <v>1124</v>
      </c>
      <c r="N428" s="180">
        <v>2</v>
      </c>
      <c r="O428" s="180">
        <v>2</v>
      </c>
      <c r="P428" s="181">
        <f t="shared" ref="P428:P462" si="65">N428*O428</f>
        <v>4</v>
      </c>
      <c r="Q428" s="182" t="str">
        <f t="shared" ref="Q428:Q462" si="66">IF(AND(P428&gt;=24,P428&lt;=40),"Muy Alto",IF(AND(20&gt;=P428,10&lt;=P428),"Alto",IF(AND(8&gt;=P428,6&lt;=P428),"Medio",IF(P428&lt;=4,"Bajo","-"))))</f>
        <v>Bajo</v>
      </c>
      <c r="R428" s="183">
        <v>25</v>
      </c>
      <c r="S428" s="181">
        <f t="shared" ref="S428:S462" si="67">(R428*P428)</f>
        <v>100</v>
      </c>
      <c r="T428" s="181" t="str">
        <f t="shared" ref="T428:T462" si="68">IF(S428&gt;600,"I",IF(S428&gt;=150,"II",IF(S428&gt;=40,"III",IF(S428&gt;=20,"IV"))))</f>
        <v>III</v>
      </c>
      <c r="U428" s="232" t="str">
        <f t="shared" ref="U428:U440" si="69">IF(T428="I","NO ACEPTABLE",IF(T428="II","NO ACEPTABLE O ACEPTABLE CON CONTROL ESPECIFICO",IF(T428="III","ACEPTABLE, MEJORAL EL CONTROL EXISTENTE",IF(T428="IV","ACEPTABLE, NO INTEVENIR"," "))))</f>
        <v>ACEPTABLE, MEJORAL EL CONTROL EXISTENTE</v>
      </c>
      <c r="V428" s="185">
        <v>10</v>
      </c>
      <c r="W428" s="202" t="s">
        <v>257</v>
      </c>
      <c r="X428" s="202" t="s">
        <v>1042</v>
      </c>
      <c r="Y428" s="202" t="s">
        <v>504</v>
      </c>
      <c r="Z428" s="202" t="s">
        <v>1042</v>
      </c>
      <c r="AA428" s="202" t="s">
        <v>1198</v>
      </c>
    </row>
    <row r="429" spans="1:27" ht="90" customHeight="1">
      <c r="A429" s="196"/>
      <c r="B429" s="249"/>
      <c r="C429" s="255"/>
      <c r="D429" s="255"/>
      <c r="E429" s="255"/>
      <c r="F429" s="255"/>
      <c r="G429" s="260" t="s">
        <v>142</v>
      </c>
      <c r="H429" s="223" t="s">
        <v>556</v>
      </c>
      <c r="I429" s="202" t="s">
        <v>1047</v>
      </c>
      <c r="J429" s="203" t="s">
        <v>256</v>
      </c>
      <c r="K429" s="203" t="s">
        <v>557</v>
      </c>
      <c r="L429" s="203" t="s">
        <v>146</v>
      </c>
      <c r="M429" s="203" t="s">
        <v>510</v>
      </c>
      <c r="N429" s="180">
        <v>2</v>
      </c>
      <c r="O429" s="180">
        <v>3</v>
      </c>
      <c r="P429" s="181">
        <f t="shared" si="65"/>
        <v>6</v>
      </c>
      <c r="Q429" s="182" t="str">
        <f t="shared" si="66"/>
        <v>Medio</v>
      </c>
      <c r="R429" s="183">
        <v>60</v>
      </c>
      <c r="S429" s="181">
        <f t="shared" si="67"/>
        <v>360</v>
      </c>
      <c r="T429" s="181" t="str">
        <f t="shared" si="68"/>
        <v>II</v>
      </c>
      <c r="U429" s="184" t="str">
        <f t="shared" si="69"/>
        <v>NO ACEPTABLE O ACEPTABLE CON CONTROL ESPECIFICO</v>
      </c>
      <c r="V429" s="185">
        <v>10</v>
      </c>
      <c r="W429" s="202" t="s">
        <v>258</v>
      </c>
      <c r="X429" s="202" t="s">
        <v>1042</v>
      </c>
      <c r="Y429" s="202" t="s">
        <v>1042</v>
      </c>
      <c r="Z429" s="202" t="s">
        <v>1042</v>
      </c>
      <c r="AA429" s="202" t="s">
        <v>1228</v>
      </c>
    </row>
    <row r="430" spans="1:27" ht="90" customHeight="1">
      <c r="A430" s="196"/>
      <c r="B430" s="249"/>
      <c r="C430" s="255"/>
      <c r="D430" s="255"/>
      <c r="E430" s="255"/>
      <c r="F430" s="255"/>
      <c r="G430" s="260"/>
      <c r="H430" s="223" t="s">
        <v>558</v>
      </c>
      <c r="I430" s="202" t="s">
        <v>559</v>
      </c>
      <c r="J430" s="202" t="s">
        <v>999</v>
      </c>
      <c r="K430" s="202" t="s">
        <v>156</v>
      </c>
      <c r="L430" s="202" t="s">
        <v>146</v>
      </c>
      <c r="M430" s="202" t="s">
        <v>1029</v>
      </c>
      <c r="N430" s="180">
        <v>2</v>
      </c>
      <c r="O430" s="180">
        <v>2</v>
      </c>
      <c r="P430" s="181">
        <f t="shared" si="65"/>
        <v>4</v>
      </c>
      <c r="Q430" s="182" t="str">
        <f t="shared" si="66"/>
        <v>Bajo</v>
      </c>
      <c r="R430" s="183">
        <v>25</v>
      </c>
      <c r="S430" s="181">
        <f t="shared" si="67"/>
        <v>100</v>
      </c>
      <c r="T430" s="181" t="str">
        <f t="shared" si="68"/>
        <v>III</v>
      </c>
      <c r="U430" s="232" t="str">
        <f t="shared" si="69"/>
        <v>ACEPTABLE, MEJORAL EL CONTROL EXISTENTE</v>
      </c>
      <c r="V430" s="185">
        <v>10</v>
      </c>
      <c r="W430" s="202" t="s">
        <v>483</v>
      </c>
      <c r="X430" s="202" t="s">
        <v>1042</v>
      </c>
      <c r="Y430" s="202" t="s">
        <v>1042</v>
      </c>
      <c r="Z430" s="202" t="s">
        <v>1042</v>
      </c>
      <c r="AA430" s="202" t="s">
        <v>1192</v>
      </c>
    </row>
    <row r="431" spans="1:27" ht="90" customHeight="1">
      <c r="A431" s="196"/>
      <c r="B431" s="249"/>
      <c r="C431" s="255"/>
      <c r="D431" s="255"/>
      <c r="E431" s="255"/>
      <c r="F431" s="255"/>
      <c r="G431" s="260"/>
      <c r="H431" s="223" t="s">
        <v>1025</v>
      </c>
      <c r="I431" s="202" t="s">
        <v>1026</v>
      </c>
      <c r="J431" s="203" t="s">
        <v>259</v>
      </c>
      <c r="K431" s="203" t="s">
        <v>146</v>
      </c>
      <c r="L431" s="203" t="s">
        <v>146</v>
      </c>
      <c r="M431" s="203" t="s">
        <v>482</v>
      </c>
      <c r="N431" s="180">
        <v>2</v>
      </c>
      <c r="O431" s="180">
        <v>2</v>
      </c>
      <c r="P431" s="181">
        <f t="shared" si="65"/>
        <v>4</v>
      </c>
      <c r="Q431" s="182" t="str">
        <f t="shared" si="66"/>
        <v>Bajo</v>
      </c>
      <c r="R431" s="183">
        <v>25</v>
      </c>
      <c r="S431" s="181">
        <f t="shared" si="67"/>
        <v>100</v>
      </c>
      <c r="T431" s="181" t="str">
        <f t="shared" si="68"/>
        <v>III</v>
      </c>
      <c r="U431" s="232" t="str">
        <f t="shared" si="69"/>
        <v>ACEPTABLE, MEJORAL EL CONTROL EXISTENTE</v>
      </c>
      <c r="V431" s="185">
        <v>10</v>
      </c>
      <c r="W431" s="202" t="s">
        <v>485</v>
      </c>
      <c r="X431" s="202" t="s">
        <v>1042</v>
      </c>
      <c r="Y431" s="202" t="s">
        <v>1042</v>
      </c>
      <c r="Z431" s="202" t="s">
        <v>1042</v>
      </c>
      <c r="AA431" s="202" t="s">
        <v>1193</v>
      </c>
    </row>
    <row r="432" spans="1:27" ht="90" customHeight="1">
      <c r="A432" s="196"/>
      <c r="B432" s="249"/>
      <c r="C432" s="255"/>
      <c r="D432" s="255"/>
      <c r="E432" s="255"/>
      <c r="F432" s="255"/>
      <c r="G432" s="260"/>
      <c r="H432" s="223" t="s">
        <v>484</v>
      </c>
      <c r="I432" s="202" t="s">
        <v>1027</v>
      </c>
      <c r="J432" s="203" t="s">
        <v>260</v>
      </c>
      <c r="K432" s="203" t="s">
        <v>146</v>
      </c>
      <c r="L432" s="203" t="s">
        <v>146</v>
      </c>
      <c r="M432" s="203" t="s">
        <v>1028</v>
      </c>
      <c r="N432" s="180">
        <v>2</v>
      </c>
      <c r="O432" s="180">
        <v>2</v>
      </c>
      <c r="P432" s="181">
        <f t="shared" si="65"/>
        <v>4</v>
      </c>
      <c r="Q432" s="182" t="str">
        <f t="shared" si="66"/>
        <v>Bajo</v>
      </c>
      <c r="R432" s="183">
        <v>25</v>
      </c>
      <c r="S432" s="181">
        <f t="shared" si="67"/>
        <v>100</v>
      </c>
      <c r="T432" s="181" t="str">
        <f t="shared" si="68"/>
        <v>III</v>
      </c>
      <c r="U432" s="232" t="str">
        <f t="shared" si="69"/>
        <v>ACEPTABLE, MEJORAL EL CONTROL EXISTENTE</v>
      </c>
      <c r="V432" s="185">
        <v>10</v>
      </c>
      <c r="W432" s="202" t="s">
        <v>562</v>
      </c>
      <c r="X432" s="202" t="s">
        <v>1042</v>
      </c>
      <c r="Y432" s="202" t="s">
        <v>1042</v>
      </c>
      <c r="Z432" s="202" t="s">
        <v>1042</v>
      </c>
      <c r="AA432" s="202" t="s">
        <v>1194</v>
      </c>
    </row>
    <row r="433" spans="1:27" ht="135">
      <c r="A433" s="196"/>
      <c r="B433" s="249"/>
      <c r="C433" s="255"/>
      <c r="D433" s="255"/>
      <c r="E433" s="255"/>
      <c r="F433" s="255"/>
      <c r="G433" s="260"/>
      <c r="H433" s="223" t="s">
        <v>560</v>
      </c>
      <c r="I433" s="202" t="s">
        <v>561</v>
      </c>
      <c r="J433" s="203" t="s">
        <v>1031</v>
      </c>
      <c r="K433" s="203" t="s">
        <v>146</v>
      </c>
      <c r="L433" s="203" t="s">
        <v>146</v>
      </c>
      <c r="M433" s="203" t="s">
        <v>1032</v>
      </c>
      <c r="N433" s="180">
        <v>6</v>
      </c>
      <c r="O433" s="180">
        <v>2</v>
      </c>
      <c r="P433" s="181">
        <f t="shared" si="65"/>
        <v>12</v>
      </c>
      <c r="Q433" s="182" t="str">
        <f t="shared" si="66"/>
        <v>Alto</v>
      </c>
      <c r="R433" s="183">
        <v>60</v>
      </c>
      <c r="S433" s="181">
        <f t="shared" si="67"/>
        <v>720</v>
      </c>
      <c r="T433" s="181" t="str">
        <f t="shared" si="68"/>
        <v>I</v>
      </c>
      <c r="U433" s="184" t="str">
        <f t="shared" si="69"/>
        <v>NO ACEPTABLE</v>
      </c>
      <c r="V433" s="185">
        <v>10</v>
      </c>
      <c r="W433" s="202" t="s">
        <v>262</v>
      </c>
      <c r="X433" s="202" t="s">
        <v>1042</v>
      </c>
      <c r="Y433" s="202" t="s">
        <v>1042</v>
      </c>
      <c r="Z433" s="202" t="s">
        <v>1042</v>
      </c>
      <c r="AA433" s="202" t="s">
        <v>1321</v>
      </c>
    </row>
    <row r="434" spans="1:27" ht="90" customHeight="1">
      <c r="A434" s="196"/>
      <c r="B434" s="249"/>
      <c r="C434" s="255"/>
      <c r="D434" s="255"/>
      <c r="E434" s="255"/>
      <c r="F434" s="255"/>
      <c r="G434" s="260"/>
      <c r="H434" s="223" t="s">
        <v>1125</v>
      </c>
      <c r="I434" s="202" t="s">
        <v>264</v>
      </c>
      <c r="J434" s="203" t="s">
        <v>261</v>
      </c>
      <c r="K434" s="203" t="s">
        <v>146</v>
      </c>
      <c r="L434" s="203" t="s">
        <v>146</v>
      </c>
      <c r="M434" s="203" t="s">
        <v>1126</v>
      </c>
      <c r="N434" s="180">
        <v>2</v>
      </c>
      <c r="O434" s="180">
        <v>2</v>
      </c>
      <c r="P434" s="181">
        <f t="shared" si="65"/>
        <v>4</v>
      </c>
      <c r="Q434" s="182" t="str">
        <f t="shared" si="66"/>
        <v>Bajo</v>
      </c>
      <c r="R434" s="183">
        <v>60</v>
      </c>
      <c r="S434" s="181">
        <f t="shared" si="67"/>
        <v>240</v>
      </c>
      <c r="T434" s="181" t="str">
        <f t="shared" si="68"/>
        <v>II</v>
      </c>
      <c r="U434" s="184" t="str">
        <f t="shared" si="69"/>
        <v>NO ACEPTABLE O ACEPTABLE CON CONTROL ESPECIFICO</v>
      </c>
      <c r="V434" s="185">
        <v>10</v>
      </c>
      <c r="W434" s="202" t="s">
        <v>262</v>
      </c>
      <c r="X434" s="202" t="s">
        <v>1042</v>
      </c>
      <c r="Y434" s="202" t="s">
        <v>1042</v>
      </c>
      <c r="Z434" s="202" t="s">
        <v>1042</v>
      </c>
      <c r="AA434" s="202" t="s">
        <v>1322</v>
      </c>
    </row>
    <row r="435" spans="1:27" ht="150">
      <c r="A435" s="196"/>
      <c r="B435" s="249"/>
      <c r="C435" s="255"/>
      <c r="D435" s="255"/>
      <c r="E435" s="255"/>
      <c r="F435" s="255"/>
      <c r="G435" s="260"/>
      <c r="H435" s="223" t="s">
        <v>263</v>
      </c>
      <c r="I435" s="202" t="s">
        <v>264</v>
      </c>
      <c r="J435" s="203" t="s">
        <v>261</v>
      </c>
      <c r="K435" s="203" t="s">
        <v>146</v>
      </c>
      <c r="L435" s="203" t="s">
        <v>146</v>
      </c>
      <c r="M435" s="203" t="s">
        <v>1127</v>
      </c>
      <c r="N435" s="180">
        <v>2</v>
      </c>
      <c r="O435" s="180">
        <v>1</v>
      </c>
      <c r="P435" s="181">
        <f t="shared" si="65"/>
        <v>2</v>
      </c>
      <c r="Q435" s="182" t="str">
        <f t="shared" si="66"/>
        <v>Bajo</v>
      </c>
      <c r="R435" s="183">
        <v>60</v>
      </c>
      <c r="S435" s="181">
        <f t="shared" si="67"/>
        <v>120</v>
      </c>
      <c r="T435" s="181" t="str">
        <f t="shared" si="68"/>
        <v>III</v>
      </c>
      <c r="U435" s="232" t="str">
        <f t="shared" si="69"/>
        <v>ACEPTABLE, MEJORAL EL CONTROL EXISTENTE</v>
      </c>
      <c r="V435" s="185">
        <v>10</v>
      </c>
      <c r="W435" s="202" t="s">
        <v>1230</v>
      </c>
      <c r="X435" s="202" t="s">
        <v>1042</v>
      </c>
      <c r="Y435" s="202" t="s">
        <v>1042</v>
      </c>
      <c r="Z435" s="202" t="s">
        <v>1042</v>
      </c>
      <c r="AA435" s="202" t="s">
        <v>1323</v>
      </c>
    </row>
    <row r="436" spans="1:27" ht="90" customHeight="1">
      <c r="A436" s="196"/>
      <c r="B436" s="249"/>
      <c r="C436" s="255"/>
      <c r="D436" s="255"/>
      <c r="E436" s="255"/>
      <c r="F436" s="255"/>
      <c r="G436" s="260"/>
      <c r="H436" s="223" t="s">
        <v>563</v>
      </c>
      <c r="I436" s="202" t="s">
        <v>1128</v>
      </c>
      <c r="J436" s="203" t="s">
        <v>1039</v>
      </c>
      <c r="K436" s="203" t="s">
        <v>146</v>
      </c>
      <c r="L436" s="203" t="s">
        <v>146</v>
      </c>
      <c r="M436" s="203" t="s">
        <v>1040</v>
      </c>
      <c r="N436" s="180">
        <v>2</v>
      </c>
      <c r="O436" s="180">
        <v>2</v>
      </c>
      <c r="P436" s="181">
        <f t="shared" si="65"/>
        <v>4</v>
      </c>
      <c r="Q436" s="182" t="str">
        <f t="shared" si="66"/>
        <v>Bajo</v>
      </c>
      <c r="R436" s="183">
        <v>25</v>
      </c>
      <c r="S436" s="181">
        <f t="shared" si="67"/>
        <v>100</v>
      </c>
      <c r="T436" s="181" t="str">
        <f t="shared" si="68"/>
        <v>III</v>
      </c>
      <c r="U436" s="232" t="str">
        <f t="shared" si="69"/>
        <v>ACEPTABLE, MEJORAL EL CONTROL EXISTENTE</v>
      </c>
      <c r="V436" s="185">
        <v>10</v>
      </c>
      <c r="W436" s="202" t="s">
        <v>501</v>
      </c>
      <c r="X436" s="202" t="s">
        <v>1042</v>
      </c>
      <c r="Y436" s="202" t="s">
        <v>1042</v>
      </c>
      <c r="Z436" s="202" t="s">
        <v>1042</v>
      </c>
      <c r="AA436" s="202" t="s">
        <v>1197</v>
      </c>
    </row>
    <row r="437" spans="1:27" ht="90" customHeight="1">
      <c r="A437" s="196"/>
      <c r="B437" s="249"/>
      <c r="C437" s="255"/>
      <c r="D437" s="255"/>
      <c r="E437" s="255"/>
      <c r="F437" s="255"/>
      <c r="G437" s="260"/>
      <c r="H437" s="223" t="s">
        <v>505</v>
      </c>
      <c r="I437" s="202" t="s">
        <v>997</v>
      </c>
      <c r="J437" s="203" t="s">
        <v>506</v>
      </c>
      <c r="K437" s="203" t="s">
        <v>146</v>
      </c>
      <c r="L437" s="203" t="s">
        <v>146</v>
      </c>
      <c r="M437" s="203" t="s">
        <v>1044</v>
      </c>
      <c r="N437" s="180">
        <v>2</v>
      </c>
      <c r="O437" s="180">
        <v>2</v>
      </c>
      <c r="P437" s="181">
        <f t="shared" si="65"/>
        <v>4</v>
      </c>
      <c r="Q437" s="182" t="str">
        <f t="shared" si="66"/>
        <v>Bajo</v>
      </c>
      <c r="R437" s="183">
        <v>25</v>
      </c>
      <c r="S437" s="181">
        <f t="shared" si="67"/>
        <v>100</v>
      </c>
      <c r="T437" s="181" t="str">
        <f t="shared" si="68"/>
        <v>III</v>
      </c>
      <c r="U437" s="232" t="str">
        <f t="shared" si="69"/>
        <v>ACEPTABLE, MEJORAL EL CONTROL EXISTENTE</v>
      </c>
      <c r="V437" s="185">
        <v>10</v>
      </c>
      <c r="W437" s="202" t="s">
        <v>501</v>
      </c>
      <c r="X437" s="202" t="s">
        <v>1042</v>
      </c>
      <c r="Y437" s="202" t="s">
        <v>1042</v>
      </c>
      <c r="Z437" s="202" t="s">
        <v>1042</v>
      </c>
      <c r="AA437" s="202" t="s">
        <v>1197</v>
      </c>
    </row>
    <row r="438" spans="1:27" ht="90" customHeight="1">
      <c r="A438" s="196"/>
      <c r="B438" s="249"/>
      <c r="C438" s="244" t="s">
        <v>970</v>
      </c>
      <c r="D438" s="244" t="s">
        <v>971</v>
      </c>
      <c r="E438" s="244" t="s">
        <v>972</v>
      </c>
      <c r="F438" s="244" t="s">
        <v>973</v>
      </c>
      <c r="G438" s="206" t="s">
        <v>142</v>
      </c>
      <c r="H438" s="223" t="s">
        <v>507</v>
      </c>
      <c r="I438" s="202" t="s">
        <v>1045</v>
      </c>
      <c r="J438" s="203" t="s">
        <v>508</v>
      </c>
      <c r="K438" s="203" t="s">
        <v>146</v>
      </c>
      <c r="L438" s="203" t="s">
        <v>146</v>
      </c>
      <c r="M438" s="203" t="s">
        <v>1044</v>
      </c>
      <c r="N438" s="180">
        <v>2</v>
      </c>
      <c r="O438" s="180">
        <v>2</v>
      </c>
      <c r="P438" s="181">
        <f t="shared" si="65"/>
        <v>4</v>
      </c>
      <c r="Q438" s="182" t="str">
        <f t="shared" si="66"/>
        <v>Bajo</v>
      </c>
      <c r="R438" s="183">
        <v>25</v>
      </c>
      <c r="S438" s="181">
        <f t="shared" si="67"/>
        <v>100</v>
      </c>
      <c r="T438" s="181" t="str">
        <f t="shared" si="68"/>
        <v>III</v>
      </c>
      <c r="U438" s="232" t="str">
        <f t="shared" si="69"/>
        <v>ACEPTABLE, MEJORAL EL CONTROL EXISTENTE</v>
      </c>
      <c r="V438" s="185">
        <v>15</v>
      </c>
      <c r="W438" s="202" t="s">
        <v>265</v>
      </c>
      <c r="X438" s="202" t="s">
        <v>1042</v>
      </c>
      <c r="Y438" s="202" t="s">
        <v>504</v>
      </c>
      <c r="Z438" s="202" t="s">
        <v>1042</v>
      </c>
      <c r="AA438" s="202" t="s">
        <v>1198</v>
      </c>
    </row>
    <row r="439" spans="1:27" ht="90" customHeight="1">
      <c r="A439" s="196"/>
      <c r="B439" s="249"/>
      <c r="C439" s="244"/>
      <c r="D439" s="244"/>
      <c r="E439" s="244"/>
      <c r="F439" s="244"/>
      <c r="G439" s="206"/>
      <c r="H439" s="223" t="s">
        <v>564</v>
      </c>
      <c r="I439" s="202" t="s">
        <v>1047</v>
      </c>
      <c r="J439" s="203" t="s">
        <v>256</v>
      </c>
      <c r="K439" s="203" t="s">
        <v>557</v>
      </c>
      <c r="L439" s="203" t="s">
        <v>146</v>
      </c>
      <c r="M439" s="203" t="s">
        <v>510</v>
      </c>
      <c r="N439" s="180">
        <v>2</v>
      </c>
      <c r="O439" s="180">
        <v>2</v>
      </c>
      <c r="P439" s="181">
        <f t="shared" si="65"/>
        <v>4</v>
      </c>
      <c r="Q439" s="182" t="str">
        <f t="shared" si="66"/>
        <v>Bajo</v>
      </c>
      <c r="R439" s="183">
        <v>25</v>
      </c>
      <c r="S439" s="181">
        <f t="shared" si="67"/>
        <v>100</v>
      </c>
      <c r="T439" s="181" t="str">
        <f t="shared" si="68"/>
        <v>III</v>
      </c>
      <c r="U439" s="232" t="str">
        <f t="shared" si="69"/>
        <v>ACEPTABLE, MEJORAL EL CONTROL EXISTENTE</v>
      </c>
      <c r="V439" s="185">
        <v>15</v>
      </c>
      <c r="W439" s="202" t="s">
        <v>258</v>
      </c>
      <c r="X439" s="202" t="s">
        <v>1042</v>
      </c>
      <c r="Y439" s="202" t="s">
        <v>1042</v>
      </c>
      <c r="Z439" s="202" t="s">
        <v>1042</v>
      </c>
      <c r="AA439" s="202" t="s">
        <v>1324</v>
      </c>
    </row>
    <row r="440" spans="1:27" ht="90" customHeight="1">
      <c r="A440" s="196"/>
      <c r="B440" s="249"/>
      <c r="C440" s="244"/>
      <c r="D440" s="244"/>
      <c r="E440" s="244"/>
      <c r="F440" s="244"/>
      <c r="G440" s="206" t="s">
        <v>142</v>
      </c>
      <c r="H440" s="223" t="s">
        <v>266</v>
      </c>
      <c r="I440" s="202" t="s">
        <v>565</v>
      </c>
      <c r="J440" s="202" t="s">
        <v>999</v>
      </c>
      <c r="K440" s="202" t="s">
        <v>156</v>
      </c>
      <c r="L440" s="202" t="s">
        <v>146</v>
      </c>
      <c r="M440" s="202" t="s">
        <v>1029</v>
      </c>
      <c r="N440" s="180">
        <v>2</v>
      </c>
      <c r="O440" s="180">
        <v>2</v>
      </c>
      <c r="P440" s="181">
        <f t="shared" si="65"/>
        <v>4</v>
      </c>
      <c r="Q440" s="182" t="str">
        <f t="shared" si="66"/>
        <v>Bajo</v>
      </c>
      <c r="R440" s="183">
        <v>10</v>
      </c>
      <c r="S440" s="181">
        <f t="shared" si="67"/>
        <v>40</v>
      </c>
      <c r="T440" s="181" t="str">
        <f t="shared" si="68"/>
        <v>III</v>
      </c>
      <c r="U440" s="232" t="str">
        <f t="shared" si="69"/>
        <v>ACEPTABLE, MEJORAL EL CONTROL EXISTENTE</v>
      </c>
      <c r="V440" s="185">
        <v>15</v>
      </c>
      <c r="W440" s="202" t="s">
        <v>487</v>
      </c>
      <c r="X440" s="202" t="s">
        <v>1042</v>
      </c>
      <c r="Y440" s="202" t="s">
        <v>1042</v>
      </c>
      <c r="Z440" s="202" t="s">
        <v>1042</v>
      </c>
      <c r="AA440" s="202" t="s">
        <v>1304</v>
      </c>
    </row>
    <row r="441" spans="1:27" ht="105">
      <c r="A441" s="196"/>
      <c r="B441" s="249"/>
      <c r="C441" s="244"/>
      <c r="D441" s="244"/>
      <c r="E441" s="244"/>
      <c r="F441" s="244"/>
      <c r="G441" s="206"/>
      <c r="H441" s="223" t="s">
        <v>267</v>
      </c>
      <c r="I441" s="202" t="s">
        <v>1030</v>
      </c>
      <c r="J441" s="203" t="s">
        <v>1031</v>
      </c>
      <c r="K441" s="203" t="s">
        <v>146</v>
      </c>
      <c r="L441" s="203" t="s">
        <v>146</v>
      </c>
      <c r="M441" s="203" t="s">
        <v>1032</v>
      </c>
      <c r="N441" s="180">
        <v>2</v>
      </c>
      <c r="O441" s="180">
        <v>2</v>
      </c>
      <c r="P441" s="181">
        <f t="shared" si="65"/>
        <v>4</v>
      </c>
      <c r="Q441" s="182" t="str">
        <f t="shared" si="66"/>
        <v>Bajo</v>
      </c>
      <c r="R441" s="183">
        <v>25</v>
      </c>
      <c r="S441" s="181">
        <f t="shared" si="67"/>
        <v>100</v>
      </c>
      <c r="T441" s="181" t="str">
        <f t="shared" si="68"/>
        <v>III</v>
      </c>
      <c r="U441" s="184" t="str">
        <f>IF(T441="I","NO ACEPTABLE",IF(T441="II","NO ACEPTABLE O ACEPTABLE CON CONTROL ESPECIFICO",IF(T441="III","ACEPTABLE, MEJORAR EL CONTROL EXISTENTE",IF(T441="IV","ACEPTABLE, NO INTEVENIR"," "))))</f>
        <v>ACEPTABLE, MEJORAR EL CONTROL EXISTENTE</v>
      </c>
      <c r="V441" s="185">
        <v>15</v>
      </c>
      <c r="W441" s="202" t="s">
        <v>488</v>
      </c>
      <c r="X441" s="202" t="s">
        <v>1042</v>
      </c>
      <c r="Y441" s="202" t="s">
        <v>1042</v>
      </c>
      <c r="Z441" s="202" t="s">
        <v>1042</v>
      </c>
      <c r="AA441" s="202" t="s">
        <v>1304</v>
      </c>
    </row>
    <row r="442" spans="1:27" ht="120">
      <c r="A442" s="196"/>
      <c r="B442" s="249"/>
      <c r="C442" s="244"/>
      <c r="D442" s="244"/>
      <c r="E442" s="244"/>
      <c r="F442" s="244"/>
      <c r="G442" s="206"/>
      <c r="H442" s="223" t="s">
        <v>566</v>
      </c>
      <c r="I442" s="202" t="s">
        <v>489</v>
      </c>
      <c r="J442" s="203" t="s">
        <v>1031</v>
      </c>
      <c r="K442" s="203" t="s">
        <v>146</v>
      </c>
      <c r="L442" s="203" t="s">
        <v>146</v>
      </c>
      <c r="M442" s="203" t="s">
        <v>1032</v>
      </c>
      <c r="N442" s="180">
        <v>2</v>
      </c>
      <c r="O442" s="180">
        <v>2</v>
      </c>
      <c r="P442" s="181">
        <f t="shared" si="65"/>
        <v>4</v>
      </c>
      <c r="Q442" s="182" t="str">
        <f t="shared" si="66"/>
        <v>Bajo</v>
      </c>
      <c r="R442" s="183">
        <v>10</v>
      </c>
      <c r="S442" s="181">
        <f t="shared" si="67"/>
        <v>40</v>
      </c>
      <c r="T442" s="181" t="str">
        <f t="shared" si="68"/>
        <v>III</v>
      </c>
      <c r="U442" s="184" t="str">
        <f>IF(T442="I","NO ACEPTABLE",IF(T442="II","NO ACEPTABLE O ACEPTABLE CON CONTROL ESPECIFICO",IF(T442="III","ACEPTABLE, MEJORAR EL CONTROL EXISTENTE",IF(T442="IV","ACEPTABLE, NO INTEVENIR"," "))))</f>
        <v>ACEPTABLE, MEJORAR EL CONTROL EXISTENTE</v>
      </c>
      <c r="V442" s="185">
        <v>15</v>
      </c>
      <c r="W442" s="202" t="s">
        <v>490</v>
      </c>
      <c r="X442" s="202" t="s">
        <v>491</v>
      </c>
      <c r="Y442" s="202" t="s">
        <v>1042</v>
      </c>
      <c r="Z442" s="202" t="s">
        <v>1042</v>
      </c>
      <c r="AA442" s="202" t="s">
        <v>1195</v>
      </c>
    </row>
    <row r="443" spans="1:27" ht="135">
      <c r="A443" s="196"/>
      <c r="B443" s="249"/>
      <c r="C443" s="244"/>
      <c r="D443" s="244"/>
      <c r="E443" s="244"/>
      <c r="F443" s="244"/>
      <c r="G443" s="206"/>
      <c r="H443" s="223" t="s">
        <v>268</v>
      </c>
      <c r="I443" s="202" t="s">
        <v>1051</v>
      </c>
      <c r="J443" s="203" t="s">
        <v>269</v>
      </c>
      <c r="K443" s="203" t="s">
        <v>146</v>
      </c>
      <c r="L443" s="203" t="s">
        <v>146</v>
      </c>
      <c r="M443" s="203" t="s">
        <v>1052</v>
      </c>
      <c r="N443" s="180">
        <v>2</v>
      </c>
      <c r="O443" s="180">
        <v>2</v>
      </c>
      <c r="P443" s="181">
        <f t="shared" si="65"/>
        <v>4</v>
      </c>
      <c r="Q443" s="182" t="str">
        <f t="shared" si="66"/>
        <v>Bajo</v>
      </c>
      <c r="R443" s="183">
        <v>25</v>
      </c>
      <c r="S443" s="181">
        <f t="shared" si="67"/>
        <v>100</v>
      </c>
      <c r="T443" s="181" t="str">
        <f t="shared" si="68"/>
        <v>III</v>
      </c>
      <c r="U443" s="232" t="str">
        <f t="shared" ref="U443:U460" si="70">IF(T443="I","NO ACEPTABLE",IF(T443="II","NO ACEPTABLE O ACEPTABLE CON CONTROL ESPECIFICO",IF(T443="III","ACEPTABLE, MEJORAL EL CONTROL EXISTENTE",IF(T443="IV","ACEPTABLE, NO INTEVENIR"," "))))</f>
        <v>ACEPTABLE, MEJORAL EL CONTROL EXISTENTE</v>
      </c>
      <c r="V443" s="185">
        <v>15</v>
      </c>
      <c r="W443" s="202" t="s">
        <v>513</v>
      </c>
      <c r="X443" s="202" t="s">
        <v>1042</v>
      </c>
      <c r="Y443" s="202" t="s">
        <v>1042</v>
      </c>
      <c r="Z443" s="202" t="s">
        <v>1042</v>
      </c>
      <c r="AA443" s="202" t="s">
        <v>1325</v>
      </c>
    </row>
    <row r="444" spans="1:27" ht="165">
      <c r="A444" s="196"/>
      <c r="B444" s="249"/>
      <c r="C444" s="244"/>
      <c r="D444" s="244"/>
      <c r="E444" s="244"/>
      <c r="F444" s="244"/>
      <c r="G444" s="206"/>
      <c r="H444" s="223" t="s">
        <v>492</v>
      </c>
      <c r="I444" s="202" t="s">
        <v>1034</v>
      </c>
      <c r="J444" s="203" t="s">
        <v>270</v>
      </c>
      <c r="K444" s="203" t="s">
        <v>177</v>
      </c>
      <c r="L444" s="203" t="s">
        <v>146</v>
      </c>
      <c r="M444" s="203" t="s">
        <v>1294</v>
      </c>
      <c r="N444" s="180">
        <v>6</v>
      </c>
      <c r="O444" s="180">
        <v>2</v>
      </c>
      <c r="P444" s="181">
        <f t="shared" si="65"/>
        <v>12</v>
      </c>
      <c r="Q444" s="182" t="str">
        <f t="shared" si="66"/>
        <v>Alto</v>
      </c>
      <c r="R444" s="183">
        <v>60</v>
      </c>
      <c r="S444" s="181">
        <f t="shared" si="67"/>
        <v>720</v>
      </c>
      <c r="T444" s="181" t="str">
        <f t="shared" si="68"/>
        <v>I</v>
      </c>
      <c r="U444" s="184" t="str">
        <f t="shared" si="70"/>
        <v>NO ACEPTABLE</v>
      </c>
      <c r="V444" s="185">
        <v>15</v>
      </c>
      <c r="W444" s="202" t="s">
        <v>271</v>
      </c>
      <c r="X444" s="202" t="s">
        <v>1042</v>
      </c>
      <c r="Y444" s="202" t="s">
        <v>1042</v>
      </c>
      <c r="Z444" s="202" t="s">
        <v>1042</v>
      </c>
      <c r="AA444" s="202" t="s">
        <v>1315</v>
      </c>
    </row>
    <row r="445" spans="1:27" ht="180">
      <c r="A445" s="196"/>
      <c r="B445" s="249"/>
      <c r="C445" s="244"/>
      <c r="D445" s="244"/>
      <c r="E445" s="244"/>
      <c r="F445" s="244"/>
      <c r="G445" s="206"/>
      <c r="H445" s="223" t="s">
        <v>567</v>
      </c>
      <c r="I445" s="202" t="s">
        <v>1036</v>
      </c>
      <c r="J445" s="203" t="s">
        <v>568</v>
      </c>
      <c r="K445" s="203" t="s">
        <v>1298</v>
      </c>
      <c r="L445" s="203" t="s">
        <v>146</v>
      </c>
      <c r="M445" s="203" t="s">
        <v>1129</v>
      </c>
      <c r="N445" s="180">
        <v>4</v>
      </c>
      <c r="O445" s="180">
        <v>2</v>
      </c>
      <c r="P445" s="181">
        <f t="shared" si="65"/>
        <v>8</v>
      </c>
      <c r="Q445" s="182" t="str">
        <f t="shared" si="66"/>
        <v>Medio</v>
      </c>
      <c r="R445" s="183">
        <v>60</v>
      </c>
      <c r="S445" s="181">
        <f t="shared" si="67"/>
        <v>480</v>
      </c>
      <c r="T445" s="181" t="str">
        <f t="shared" si="68"/>
        <v>II</v>
      </c>
      <c r="U445" s="184" t="str">
        <f t="shared" si="70"/>
        <v>NO ACEPTABLE O ACEPTABLE CON CONTROL ESPECIFICO</v>
      </c>
      <c r="V445" s="185">
        <v>15</v>
      </c>
      <c r="W445" s="202" t="s">
        <v>271</v>
      </c>
      <c r="X445" s="202" t="s">
        <v>1042</v>
      </c>
      <c r="Y445" s="202" t="s">
        <v>1042</v>
      </c>
      <c r="Z445" s="202" t="s">
        <v>1042</v>
      </c>
      <c r="AA445" s="202" t="s">
        <v>1326</v>
      </c>
    </row>
    <row r="446" spans="1:27" ht="90" customHeight="1">
      <c r="A446" s="196"/>
      <c r="B446" s="249"/>
      <c r="C446" s="244"/>
      <c r="D446" s="244"/>
      <c r="E446" s="244"/>
      <c r="F446" s="244"/>
      <c r="G446" s="206"/>
      <c r="H446" s="223" t="s">
        <v>1130</v>
      </c>
      <c r="I446" s="202" t="s">
        <v>1036</v>
      </c>
      <c r="J446" s="203" t="s">
        <v>272</v>
      </c>
      <c r="K446" s="203" t="s">
        <v>146</v>
      </c>
      <c r="L446" s="203" t="s">
        <v>146</v>
      </c>
      <c r="M446" s="203" t="s">
        <v>1295</v>
      </c>
      <c r="N446" s="180">
        <v>2</v>
      </c>
      <c r="O446" s="180">
        <v>2</v>
      </c>
      <c r="P446" s="181">
        <f t="shared" si="65"/>
        <v>4</v>
      </c>
      <c r="Q446" s="182" t="str">
        <f t="shared" si="66"/>
        <v>Bajo</v>
      </c>
      <c r="R446" s="183">
        <v>25</v>
      </c>
      <c r="S446" s="181">
        <f t="shared" si="67"/>
        <v>100</v>
      </c>
      <c r="T446" s="181" t="str">
        <f t="shared" si="68"/>
        <v>III</v>
      </c>
      <c r="U446" s="232" t="str">
        <f t="shared" si="70"/>
        <v>ACEPTABLE, MEJORAL EL CONTROL EXISTENTE</v>
      </c>
      <c r="V446" s="185">
        <v>15</v>
      </c>
      <c r="W446" s="202" t="s">
        <v>275</v>
      </c>
      <c r="X446" s="202" t="s">
        <v>1042</v>
      </c>
      <c r="Y446" s="202" t="s">
        <v>1042</v>
      </c>
      <c r="Z446" s="202" t="s">
        <v>1042</v>
      </c>
      <c r="AA446" s="202" t="s">
        <v>1327</v>
      </c>
    </row>
    <row r="447" spans="1:27" ht="90" customHeight="1">
      <c r="A447" s="196"/>
      <c r="B447" s="249"/>
      <c r="C447" s="244"/>
      <c r="D447" s="244"/>
      <c r="E447" s="244"/>
      <c r="F447" s="244"/>
      <c r="G447" s="206"/>
      <c r="H447" s="223" t="s">
        <v>498</v>
      </c>
      <c r="I447" s="202" t="s">
        <v>1037</v>
      </c>
      <c r="J447" s="203" t="s">
        <v>273</v>
      </c>
      <c r="K447" s="203"/>
      <c r="L447" s="203" t="s">
        <v>274</v>
      </c>
      <c r="M447" s="203" t="s">
        <v>1038</v>
      </c>
      <c r="N447" s="180">
        <v>2</v>
      </c>
      <c r="O447" s="180">
        <v>2</v>
      </c>
      <c r="P447" s="181">
        <f t="shared" si="65"/>
        <v>4</v>
      </c>
      <c r="Q447" s="182" t="str">
        <f t="shared" si="66"/>
        <v>Bajo</v>
      </c>
      <c r="R447" s="183">
        <v>25</v>
      </c>
      <c r="S447" s="181">
        <f t="shared" si="67"/>
        <v>100</v>
      </c>
      <c r="T447" s="181" t="str">
        <f t="shared" si="68"/>
        <v>III</v>
      </c>
      <c r="U447" s="232" t="str">
        <f t="shared" si="70"/>
        <v>ACEPTABLE, MEJORAL EL CONTROL EXISTENTE</v>
      </c>
      <c r="V447" s="185">
        <v>15</v>
      </c>
      <c r="W447" s="202" t="s">
        <v>499</v>
      </c>
      <c r="X447" s="202" t="s">
        <v>1042</v>
      </c>
      <c r="Y447" s="202" t="s">
        <v>1042</v>
      </c>
      <c r="Z447" s="202" t="s">
        <v>1042</v>
      </c>
      <c r="AA447" s="202" t="s">
        <v>1196</v>
      </c>
    </row>
    <row r="448" spans="1:27" ht="90" customHeight="1">
      <c r="A448" s="196"/>
      <c r="B448" s="249"/>
      <c r="C448" s="244"/>
      <c r="D448" s="244"/>
      <c r="E448" s="244"/>
      <c r="F448" s="244"/>
      <c r="G448" s="206" t="s">
        <v>142</v>
      </c>
      <c r="H448" s="223" t="s">
        <v>569</v>
      </c>
      <c r="I448" s="202" t="s">
        <v>1041</v>
      </c>
      <c r="J448" s="203" t="s">
        <v>503</v>
      </c>
      <c r="K448" s="203" t="s">
        <v>1042</v>
      </c>
      <c r="L448" s="203" t="s">
        <v>1042</v>
      </c>
      <c r="M448" s="203" t="s">
        <v>1043</v>
      </c>
      <c r="N448" s="180">
        <v>2</v>
      </c>
      <c r="O448" s="180">
        <v>2</v>
      </c>
      <c r="P448" s="181">
        <f t="shared" si="65"/>
        <v>4</v>
      </c>
      <c r="Q448" s="182" t="str">
        <f t="shared" si="66"/>
        <v>Bajo</v>
      </c>
      <c r="R448" s="183">
        <v>25</v>
      </c>
      <c r="S448" s="181">
        <f t="shared" si="67"/>
        <v>100</v>
      </c>
      <c r="T448" s="181" t="str">
        <f t="shared" si="68"/>
        <v>III</v>
      </c>
      <c r="U448" s="232" t="str">
        <f t="shared" si="70"/>
        <v>ACEPTABLE, MEJORAL EL CONTROL EXISTENTE</v>
      </c>
      <c r="V448" s="185">
        <v>15</v>
      </c>
      <c r="W448" s="202" t="s">
        <v>257</v>
      </c>
      <c r="X448" s="202" t="s">
        <v>1042</v>
      </c>
      <c r="Y448" s="202" t="s">
        <v>504</v>
      </c>
      <c r="Z448" s="202" t="s">
        <v>1042</v>
      </c>
      <c r="AA448" s="202" t="s">
        <v>1198</v>
      </c>
    </row>
    <row r="449" spans="1:27" ht="90" customHeight="1">
      <c r="A449" s="196"/>
      <c r="B449" s="249"/>
      <c r="C449" s="244"/>
      <c r="D449" s="244"/>
      <c r="E449" s="244"/>
      <c r="F449" s="244"/>
      <c r="G449" s="260" t="s">
        <v>142</v>
      </c>
      <c r="H449" s="223" t="s">
        <v>556</v>
      </c>
      <c r="I449" s="202" t="s">
        <v>1047</v>
      </c>
      <c r="J449" s="203" t="s">
        <v>256</v>
      </c>
      <c r="K449" s="203" t="s">
        <v>557</v>
      </c>
      <c r="L449" s="203" t="s">
        <v>146</v>
      </c>
      <c r="M449" s="203" t="s">
        <v>510</v>
      </c>
      <c r="N449" s="180">
        <v>2</v>
      </c>
      <c r="O449" s="180">
        <v>2</v>
      </c>
      <c r="P449" s="181">
        <f t="shared" si="65"/>
        <v>4</v>
      </c>
      <c r="Q449" s="182" t="str">
        <f t="shared" si="66"/>
        <v>Bajo</v>
      </c>
      <c r="R449" s="183">
        <v>60</v>
      </c>
      <c r="S449" s="181">
        <f t="shared" si="67"/>
        <v>240</v>
      </c>
      <c r="T449" s="181" t="str">
        <f t="shared" si="68"/>
        <v>II</v>
      </c>
      <c r="U449" s="184" t="str">
        <f t="shared" si="70"/>
        <v>NO ACEPTABLE O ACEPTABLE CON CONTROL ESPECIFICO</v>
      </c>
      <c r="V449" s="185">
        <v>15</v>
      </c>
      <c r="W449" s="202" t="s">
        <v>258</v>
      </c>
      <c r="X449" s="202" t="s">
        <v>1042</v>
      </c>
      <c r="Y449" s="202" t="s">
        <v>1042</v>
      </c>
      <c r="Z449" s="202" t="s">
        <v>1042</v>
      </c>
      <c r="AA449" s="202" t="s">
        <v>1328</v>
      </c>
    </row>
    <row r="450" spans="1:27" ht="90" customHeight="1">
      <c r="A450" s="196"/>
      <c r="B450" s="249"/>
      <c r="C450" s="244"/>
      <c r="D450" s="244"/>
      <c r="E450" s="244"/>
      <c r="F450" s="244"/>
      <c r="G450" s="260"/>
      <c r="H450" s="223" t="s">
        <v>570</v>
      </c>
      <c r="I450" s="202" t="s">
        <v>559</v>
      </c>
      <c r="J450" s="202" t="s">
        <v>999</v>
      </c>
      <c r="K450" s="202" t="s">
        <v>156</v>
      </c>
      <c r="L450" s="202" t="s">
        <v>146</v>
      </c>
      <c r="M450" s="202" t="s">
        <v>1029</v>
      </c>
      <c r="N450" s="180">
        <v>2</v>
      </c>
      <c r="O450" s="180">
        <v>2</v>
      </c>
      <c r="P450" s="181">
        <f t="shared" si="65"/>
        <v>4</v>
      </c>
      <c r="Q450" s="182" t="str">
        <f t="shared" si="66"/>
        <v>Bajo</v>
      </c>
      <c r="R450" s="183">
        <v>25</v>
      </c>
      <c r="S450" s="181">
        <f t="shared" si="67"/>
        <v>100</v>
      </c>
      <c r="T450" s="181" t="str">
        <f t="shared" si="68"/>
        <v>III</v>
      </c>
      <c r="U450" s="232" t="str">
        <f t="shared" si="70"/>
        <v>ACEPTABLE, MEJORAL EL CONTROL EXISTENTE</v>
      </c>
      <c r="V450" s="185">
        <v>15</v>
      </c>
      <c r="W450" s="202" t="s">
        <v>483</v>
      </c>
      <c r="X450" s="202" t="s">
        <v>1042</v>
      </c>
      <c r="Y450" s="202" t="s">
        <v>1042</v>
      </c>
      <c r="Z450" s="202" t="s">
        <v>1042</v>
      </c>
      <c r="AA450" s="202" t="s">
        <v>1329</v>
      </c>
    </row>
    <row r="451" spans="1:27" ht="90" customHeight="1">
      <c r="A451" s="196"/>
      <c r="B451" s="249"/>
      <c r="C451" s="244"/>
      <c r="D451" s="244"/>
      <c r="E451" s="244"/>
      <c r="F451" s="244"/>
      <c r="G451" s="260"/>
      <c r="H451" s="223" t="s">
        <v>1025</v>
      </c>
      <c r="I451" s="202" t="s">
        <v>1026</v>
      </c>
      <c r="J451" s="203" t="s">
        <v>259</v>
      </c>
      <c r="K451" s="203" t="s">
        <v>146</v>
      </c>
      <c r="L451" s="203" t="s">
        <v>146</v>
      </c>
      <c r="M451" s="203" t="s">
        <v>482</v>
      </c>
      <c r="N451" s="180">
        <v>2</v>
      </c>
      <c r="O451" s="180">
        <v>2</v>
      </c>
      <c r="P451" s="181">
        <f t="shared" si="65"/>
        <v>4</v>
      </c>
      <c r="Q451" s="182" t="str">
        <f t="shared" si="66"/>
        <v>Bajo</v>
      </c>
      <c r="R451" s="183">
        <v>25</v>
      </c>
      <c r="S451" s="181">
        <f t="shared" si="67"/>
        <v>100</v>
      </c>
      <c r="T451" s="181" t="str">
        <f t="shared" si="68"/>
        <v>III</v>
      </c>
      <c r="U451" s="232" t="str">
        <f t="shared" si="70"/>
        <v>ACEPTABLE, MEJORAL EL CONTROL EXISTENTE</v>
      </c>
      <c r="V451" s="185">
        <v>15</v>
      </c>
      <c r="W451" s="202" t="s">
        <v>485</v>
      </c>
      <c r="X451" s="202" t="s">
        <v>1042</v>
      </c>
      <c r="Y451" s="202" t="s">
        <v>1042</v>
      </c>
      <c r="Z451" s="202" t="s">
        <v>1042</v>
      </c>
      <c r="AA451" s="202" t="s">
        <v>1330</v>
      </c>
    </row>
    <row r="452" spans="1:27" ht="90" customHeight="1">
      <c r="A452" s="196"/>
      <c r="B452" s="249"/>
      <c r="C452" s="244"/>
      <c r="D452" s="244"/>
      <c r="E452" s="244"/>
      <c r="F452" s="244"/>
      <c r="G452" s="260"/>
      <c r="H452" s="223" t="s">
        <v>484</v>
      </c>
      <c r="I452" s="202" t="s">
        <v>1027</v>
      </c>
      <c r="J452" s="203" t="s">
        <v>260</v>
      </c>
      <c r="K452" s="203" t="s">
        <v>146</v>
      </c>
      <c r="L452" s="203" t="s">
        <v>146</v>
      </c>
      <c r="M452" s="203" t="s">
        <v>1028</v>
      </c>
      <c r="N452" s="180">
        <v>2</v>
      </c>
      <c r="O452" s="180">
        <v>2</v>
      </c>
      <c r="P452" s="181">
        <f t="shared" si="65"/>
        <v>4</v>
      </c>
      <c r="Q452" s="182" t="str">
        <f t="shared" si="66"/>
        <v>Bajo</v>
      </c>
      <c r="R452" s="183">
        <v>25</v>
      </c>
      <c r="S452" s="181">
        <f t="shared" si="67"/>
        <v>100</v>
      </c>
      <c r="T452" s="181" t="str">
        <f t="shared" si="68"/>
        <v>III</v>
      </c>
      <c r="U452" s="232" t="str">
        <f t="shared" si="70"/>
        <v>ACEPTABLE, MEJORAL EL CONTROL EXISTENTE</v>
      </c>
      <c r="V452" s="185">
        <v>15</v>
      </c>
      <c r="W452" s="202" t="s">
        <v>562</v>
      </c>
      <c r="X452" s="202" t="s">
        <v>1042</v>
      </c>
      <c r="Y452" s="202" t="s">
        <v>1042</v>
      </c>
      <c r="Z452" s="202" t="s">
        <v>1042</v>
      </c>
      <c r="AA452" s="202" t="s">
        <v>1304</v>
      </c>
    </row>
    <row r="453" spans="1:27" ht="90" customHeight="1">
      <c r="A453" s="196"/>
      <c r="B453" s="249"/>
      <c r="C453" s="244"/>
      <c r="D453" s="244"/>
      <c r="E453" s="244"/>
      <c r="F453" s="244"/>
      <c r="G453" s="260"/>
      <c r="H453" s="223" t="s">
        <v>560</v>
      </c>
      <c r="I453" s="202" t="s">
        <v>561</v>
      </c>
      <c r="J453" s="203" t="s">
        <v>1031</v>
      </c>
      <c r="K453" s="203" t="s">
        <v>146</v>
      </c>
      <c r="L453" s="203" t="s">
        <v>146</v>
      </c>
      <c r="M453" s="203" t="s">
        <v>1032</v>
      </c>
      <c r="N453" s="180">
        <v>4</v>
      </c>
      <c r="O453" s="180">
        <v>2</v>
      </c>
      <c r="P453" s="181">
        <f t="shared" si="65"/>
        <v>8</v>
      </c>
      <c r="Q453" s="182" t="str">
        <f t="shared" si="66"/>
        <v>Medio</v>
      </c>
      <c r="R453" s="183">
        <v>60</v>
      </c>
      <c r="S453" s="181">
        <f t="shared" si="67"/>
        <v>480</v>
      </c>
      <c r="T453" s="181" t="str">
        <f t="shared" si="68"/>
        <v>II</v>
      </c>
      <c r="U453" s="184" t="str">
        <f t="shared" si="70"/>
        <v>NO ACEPTABLE O ACEPTABLE CON CONTROL ESPECIFICO</v>
      </c>
      <c r="V453" s="185">
        <v>15</v>
      </c>
      <c r="W453" s="202" t="s">
        <v>262</v>
      </c>
      <c r="X453" s="202" t="s">
        <v>1042</v>
      </c>
      <c r="Y453" s="202" t="s">
        <v>1042</v>
      </c>
      <c r="Z453" s="202" t="s">
        <v>1042</v>
      </c>
      <c r="AA453" s="202" t="s">
        <v>1331</v>
      </c>
    </row>
    <row r="454" spans="1:27" ht="90" customHeight="1">
      <c r="A454" s="196"/>
      <c r="B454" s="249"/>
      <c r="C454" s="244"/>
      <c r="D454" s="244"/>
      <c r="E454" s="244"/>
      <c r="F454" s="244"/>
      <c r="G454" s="260"/>
      <c r="H454" s="223" t="s">
        <v>1125</v>
      </c>
      <c r="I454" s="202" t="s">
        <v>264</v>
      </c>
      <c r="J454" s="203" t="s">
        <v>261</v>
      </c>
      <c r="K454" s="203" t="s">
        <v>146</v>
      </c>
      <c r="L454" s="203" t="s">
        <v>146</v>
      </c>
      <c r="M454" s="203" t="s">
        <v>1126</v>
      </c>
      <c r="N454" s="180">
        <v>2</v>
      </c>
      <c r="O454" s="180">
        <v>2</v>
      </c>
      <c r="P454" s="181">
        <f t="shared" si="65"/>
        <v>4</v>
      </c>
      <c r="Q454" s="182" t="str">
        <f t="shared" si="66"/>
        <v>Bajo</v>
      </c>
      <c r="R454" s="183">
        <v>60</v>
      </c>
      <c r="S454" s="181">
        <f t="shared" si="67"/>
        <v>240</v>
      </c>
      <c r="T454" s="181" t="str">
        <f t="shared" si="68"/>
        <v>II</v>
      </c>
      <c r="U454" s="184" t="str">
        <f t="shared" si="70"/>
        <v>NO ACEPTABLE O ACEPTABLE CON CONTROL ESPECIFICO</v>
      </c>
      <c r="V454" s="185">
        <v>15</v>
      </c>
      <c r="W454" s="202" t="s">
        <v>262</v>
      </c>
      <c r="X454" s="202" t="s">
        <v>1042</v>
      </c>
      <c r="Y454" s="202" t="s">
        <v>1042</v>
      </c>
      <c r="Z454" s="202" t="s">
        <v>1042</v>
      </c>
      <c r="AA454" s="202" t="s">
        <v>1229</v>
      </c>
    </row>
    <row r="455" spans="1:27" ht="135">
      <c r="A455" s="196"/>
      <c r="B455" s="249"/>
      <c r="C455" s="244"/>
      <c r="D455" s="244"/>
      <c r="E455" s="244"/>
      <c r="F455" s="244"/>
      <c r="G455" s="260"/>
      <c r="H455" s="223" t="s">
        <v>263</v>
      </c>
      <c r="I455" s="202" t="s">
        <v>264</v>
      </c>
      <c r="J455" s="203" t="s">
        <v>261</v>
      </c>
      <c r="K455" s="203" t="s">
        <v>146</v>
      </c>
      <c r="L455" s="203" t="s">
        <v>146</v>
      </c>
      <c r="M455" s="203" t="s">
        <v>1127</v>
      </c>
      <c r="N455" s="180">
        <v>4</v>
      </c>
      <c r="O455" s="180">
        <v>1</v>
      </c>
      <c r="P455" s="181">
        <f t="shared" si="65"/>
        <v>4</v>
      </c>
      <c r="Q455" s="182" t="str">
        <f t="shared" si="66"/>
        <v>Bajo</v>
      </c>
      <c r="R455" s="183">
        <v>60</v>
      </c>
      <c r="S455" s="181">
        <f t="shared" si="67"/>
        <v>240</v>
      </c>
      <c r="T455" s="181" t="str">
        <f t="shared" si="68"/>
        <v>II</v>
      </c>
      <c r="U455" s="184" t="str">
        <f t="shared" si="70"/>
        <v>NO ACEPTABLE O ACEPTABLE CON CONTROL ESPECIFICO</v>
      </c>
      <c r="V455" s="185">
        <v>15</v>
      </c>
      <c r="W455" s="202" t="s">
        <v>1230</v>
      </c>
      <c r="X455" s="202" t="s">
        <v>1042</v>
      </c>
      <c r="Y455" s="202" t="s">
        <v>1042</v>
      </c>
      <c r="Z455" s="202" t="s">
        <v>1042</v>
      </c>
      <c r="AA455" s="202" t="s">
        <v>1321</v>
      </c>
    </row>
    <row r="456" spans="1:27" ht="90" customHeight="1">
      <c r="A456" s="196"/>
      <c r="B456" s="249"/>
      <c r="C456" s="244"/>
      <c r="D456" s="244"/>
      <c r="E456" s="244"/>
      <c r="F456" s="244"/>
      <c r="G456" s="260"/>
      <c r="H456" s="223" t="s">
        <v>500</v>
      </c>
      <c r="I456" s="202" t="s">
        <v>1128</v>
      </c>
      <c r="J456" s="203" t="s">
        <v>1039</v>
      </c>
      <c r="K456" s="203" t="s">
        <v>146</v>
      </c>
      <c r="L456" s="203" t="s">
        <v>146</v>
      </c>
      <c r="M456" s="203" t="s">
        <v>1040</v>
      </c>
      <c r="N456" s="180">
        <v>2</v>
      </c>
      <c r="O456" s="180">
        <v>2</v>
      </c>
      <c r="P456" s="181">
        <f t="shared" si="65"/>
        <v>4</v>
      </c>
      <c r="Q456" s="182" t="str">
        <f t="shared" si="66"/>
        <v>Bajo</v>
      </c>
      <c r="R456" s="183">
        <v>25</v>
      </c>
      <c r="S456" s="181">
        <f t="shared" si="67"/>
        <v>100</v>
      </c>
      <c r="T456" s="181" t="str">
        <f t="shared" si="68"/>
        <v>III</v>
      </c>
      <c r="U456" s="232" t="str">
        <f t="shared" si="70"/>
        <v>ACEPTABLE, MEJORAL EL CONTROL EXISTENTE</v>
      </c>
      <c r="V456" s="185">
        <v>15</v>
      </c>
      <c r="W456" s="202" t="s">
        <v>501</v>
      </c>
      <c r="X456" s="202" t="s">
        <v>1042</v>
      </c>
      <c r="Y456" s="202" t="s">
        <v>1042</v>
      </c>
      <c r="Z456" s="202" t="s">
        <v>1042</v>
      </c>
      <c r="AA456" s="202" t="s">
        <v>1197</v>
      </c>
    </row>
    <row r="457" spans="1:27" ht="90" customHeight="1">
      <c r="A457" s="196"/>
      <c r="B457" s="249"/>
      <c r="C457" s="244"/>
      <c r="D457" s="244"/>
      <c r="E457" s="244"/>
      <c r="F457" s="244"/>
      <c r="G457" s="260"/>
      <c r="H457" s="223" t="s">
        <v>505</v>
      </c>
      <c r="I457" s="202" t="s">
        <v>997</v>
      </c>
      <c r="J457" s="203" t="s">
        <v>506</v>
      </c>
      <c r="K457" s="203" t="s">
        <v>146</v>
      </c>
      <c r="L457" s="203" t="s">
        <v>146</v>
      </c>
      <c r="M457" s="203" t="s">
        <v>1044</v>
      </c>
      <c r="N457" s="180">
        <v>2</v>
      </c>
      <c r="O457" s="180">
        <v>2</v>
      </c>
      <c r="P457" s="181">
        <f t="shared" si="65"/>
        <v>4</v>
      </c>
      <c r="Q457" s="182" t="str">
        <f t="shared" si="66"/>
        <v>Bajo</v>
      </c>
      <c r="R457" s="183">
        <v>25</v>
      </c>
      <c r="S457" s="181">
        <f t="shared" si="67"/>
        <v>100</v>
      </c>
      <c r="T457" s="181" t="str">
        <f t="shared" si="68"/>
        <v>III</v>
      </c>
      <c r="U457" s="232" t="str">
        <f t="shared" si="70"/>
        <v>ACEPTABLE, MEJORAL EL CONTROL EXISTENTE</v>
      </c>
      <c r="V457" s="185">
        <v>15</v>
      </c>
      <c r="W457" s="202" t="s">
        <v>501</v>
      </c>
      <c r="X457" s="202" t="s">
        <v>1042</v>
      </c>
      <c r="Y457" s="202" t="s">
        <v>1042</v>
      </c>
      <c r="Z457" s="202" t="s">
        <v>1042</v>
      </c>
      <c r="AA457" s="202" t="s">
        <v>1197</v>
      </c>
    </row>
    <row r="458" spans="1:27" ht="90" customHeight="1">
      <c r="A458" s="196"/>
      <c r="B458" s="260" t="s">
        <v>974</v>
      </c>
      <c r="C458" s="211" t="s">
        <v>975</v>
      </c>
      <c r="D458" s="211" t="s">
        <v>976</v>
      </c>
      <c r="E458" s="206" t="s">
        <v>134</v>
      </c>
      <c r="F458" s="211" t="s">
        <v>136</v>
      </c>
      <c r="G458" s="206" t="s">
        <v>142</v>
      </c>
      <c r="H458" s="223" t="s">
        <v>507</v>
      </c>
      <c r="I458" s="202" t="s">
        <v>1045</v>
      </c>
      <c r="J458" s="203" t="s">
        <v>508</v>
      </c>
      <c r="K458" s="203" t="s">
        <v>146</v>
      </c>
      <c r="L458" s="203" t="s">
        <v>146</v>
      </c>
      <c r="M458" s="203" t="s">
        <v>1044</v>
      </c>
      <c r="N458" s="180">
        <v>2</v>
      </c>
      <c r="O458" s="180">
        <v>3</v>
      </c>
      <c r="P458" s="181">
        <f t="shared" si="65"/>
        <v>6</v>
      </c>
      <c r="Q458" s="182" t="str">
        <f t="shared" si="66"/>
        <v>Medio</v>
      </c>
      <c r="R458" s="183">
        <v>25</v>
      </c>
      <c r="S458" s="181">
        <f t="shared" si="67"/>
        <v>150</v>
      </c>
      <c r="T458" s="181" t="str">
        <f t="shared" si="68"/>
        <v>II</v>
      </c>
      <c r="U458" s="184" t="str">
        <f t="shared" si="70"/>
        <v>NO ACEPTABLE O ACEPTABLE CON CONTROL ESPECIFICO</v>
      </c>
      <c r="V458" s="187">
        <v>1</v>
      </c>
      <c r="W458" s="202" t="s">
        <v>517</v>
      </c>
      <c r="X458" s="202" t="s">
        <v>146</v>
      </c>
      <c r="Y458" s="202" t="s">
        <v>149</v>
      </c>
      <c r="Z458" s="202" t="s">
        <v>146</v>
      </c>
      <c r="AA458" s="202" t="s">
        <v>150</v>
      </c>
    </row>
    <row r="459" spans="1:27" ht="90" customHeight="1">
      <c r="A459" s="196"/>
      <c r="B459" s="260"/>
      <c r="C459" s="211" t="s">
        <v>126</v>
      </c>
      <c r="D459" s="211" t="s">
        <v>977</v>
      </c>
      <c r="E459" s="206" t="s">
        <v>135</v>
      </c>
      <c r="F459" s="211" t="s">
        <v>840</v>
      </c>
      <c r="G459" s="206" t="s">
        <v>142</v>
      </c>
      <c r="H459" s="223" t="s">
        <v>571</v>
      </c>
      <c r="I459" s="202" t="s">
        <v>1011</v>
      </c>
      <c r="J459" s="203" t="s">
        <v>1250</v>
      </c>
      <c r="K459" s="202" t="s">
        <v>146</v>
      </c>
      <c r="L459" s="203" t="s">
        <v>147</v>
      </c>
      <c r="M459" s="203" t="s">
        <v>254</v>
      </c>
      <c r="N459" s="180">
        <v>6</v>
      </c>
      <c r="O459" s="180">
        <v>2</v>
      </c>
      <c r="P459" s="181">
        <f t="shared" si="65"/>
        <v>12</v>
      </c>
      <c r="Q459" s="182" t="str">
        <f t="shared" si="66"/>
        <v>Alto</v>
      </c>
      <c r="R459" s="183">
        <v>25</v>
      </c>
      <c r="S459" s="181">
        <f t="shared" si="67"/>
        <v>300</v>
      </c>
      <c r="T459" s="181" t="str">
        <f t="shared" si="68"/>
        <v>II</v>
      </c>
      <c r="U459" s="184" t="str">
        <f t="shared" si="70"/>
        <v>NO ACEPTABLE O ACEPTABLE CON CONTROL ESPECIFICO</v>
      </c>
      <c r="V459" s="185">
        <v>4</v>
      </c>
      <c r="W459" s="202" t="s">
        <v>438</v>
      </c>
      <c r="X459" s="202" t="s">
        <v>146</v>
      </c>
      <c r="Y459" s="202" t="s">
        <v>329</v>
      </c>
      <c r="Z459" s="202" t="s">
        <v>440</v>
      </c>
      <c r="AA459" s="202" t="s">
        <v>441</v>
      </c>
    </row>
    <row r="460" spans="1:27" ht="107.25" customHeight="1">
      <c r="A460" s="196"/>
      <c r="B460" s="260"/>
      <c r="C460" s="254" t="s">
        <v>127</v>
      </c>
      <c r="D460" s="254" t="s">
        <v>978</v>
      </c>
      <c r="E460" s="260" t="s">
        <v>136</v>
      </c>
      <c r="F460" s="254" t="s">
        <v>979</v>
      </c>
      <c r="G460" s="260" t="s">
        <v>143</v>
      </c>
      <c r="H460" s="223" t="s">
        <v>367</v>
      </c>
      <c r="I460" s="202" t="s">
        <v>1063</v>
      </c>
      <c r="J460" s="203" t="s">
        <v>438</v>
      </c>
      <c r="K460" s="203" t="s">
        <v>457</v>
      </c>
      <c r="L460" s="203" t="s">
        <v>439</v>
      </c>
      <c r="M460" s="203" t="s">
        <v>1064</v>
      </c>
      <c r="N460" s="180">
        <v>2</v>
      </c>
      <c r="O460" s="180">
        <v>3</v>
      </c>
      <c r="P460" s="181">
        <f t="shared" si="65"/>
        <v>6</v>
      </c>
      <c r="Q460" s="182" t="str">
        <f t="shared" si="66"/>
        <v>Medio</v>
      </c>
      <c r="R460" s="183">
        <v>25</v>
      </c>
      <c r="S460" s="181">
        <f t="shared" si="67"/>
        <v>150</v>
      </c>
      <c r="T460" s="181" t="str">
        <f t="shared" si="68"/>
        <v>II</v>
      </c>
      <c r="U460" s="184" t="str">
        <f t="shared" si="70"/>
        <v>NO ACEPTABLE O ACEPTABLE CON CONTROL ESPECIFICO</v>
      </c>
      <c r="V460" s="185">
        <v>12</v>
      </c>
      <c r="W460" s="202" t="s">
        <v>159</v>
      </c>
      <c r="X460" s="202" t="s">
        <v>146</v>
      </c>
      <c r="Y460" s="202" t="s">
        <v>146</v>
      </c>
      <c r="Z460" s="202" t="s">
        <v>160</v>
      </c>
      <c r="AA460" s="202" t="s">
        <v>161</v>
      </c>
    </row>
    <row r="461" spans="1:27" ht="90" customHeight="1">
      <c r="A461" s="196"/>
      <c r="B461" s="260"/>
      <c r="C461" s="254"/>
      <c r="D461" s="254"/>
      <c r="E461" s="260"/>
      <c r="F461" s="254"/>
      <c r="G461" s="260"/>
      <c r="H461" s="223" t="s">
        <v>155</v>
      </c>
      <c r="I461" s="202" t="s">
        <v>998</v>
      </c>
      <c r="J461" s="203" t="s">
        <v>999</v>
      </c>
      <c r="K461" s="203" t="s">
        <v>156</v>
      </c>
      <c r="L461" s="203" t="s">
        <v>157</v>
      </c>
      <c r="M461" s="203" t="s">
        <v>158</v>
      </c>
      <c r="N461" s="180">
        <v>2</v>
      </c>
      <c r="O461" s="180">
        <v>2</v>
      </c>
      <c r="P461" s="181">
        <f t="shared" si="65"/>
        <v>4</v>
      </c>
      <c r="Q461" s="182" t="str">
        <f t="shared" si="66"/>
        <v>Bajo</v>
      </c>
      <c r="R461" s="183">
        <v>25</v>
      </c>
      <c r="S461" s="181">
        <f t="shared" si="67"/>
        <v>100</v>
      </c>
      <c r="T461" s="181" t="str">
        <f t="shared" si="68"/>
        <v>III</v>
      </c>
      <c r="U461" s="184" t="str">
        <f>IF(T461="I","NO ACEPTABLE",IF(T461="II","NO ACEPTABLE O ACEPTABLE CON CONTROL ESPECIFICO",IF(T461="III","ACEPTABLE, MEJORAR EL CONTROL EXISTENTE",IF(T461="IV","ACEPTABLE, NO INTEVENIR"," "))))</f>
        <v>ACEPTABLE, MEJORAR EL CONTROL EXISTENTE</v>
      </c>
      <c r="V461" s="185">
        <v>5</v>
      </c>
      <c r="W461" s="202" t="s">
        <v>1150</v>
      </c>
      <c r="X461" s="202" t="s">
        <v>146</v>
      </c>
      <c r="Y461" s="202" t="s">
        <v>146</v>
      </c>
      <c r="Z461" s="202" t="s">
        <v>146</v>
      </c>
      <c r="AA461" s="202" t="s">
        <v>174</v>
      </c>
    </row>
    <row r="462" spans="1:27" ht="90" customHeight="1">
      <c r="A462" s="196"/>
      <c r="B462" s="260"/>
      <c r="C462" s="254"/>
      <c r="D462" s="254"/>
      <c r="E462" s="260"/>
      <c r="F462" s="254"/>
      <c r="G462" s="260"/>
      <c r="H462" s="223" t="s">
        <v>171</v>
      </c>
      <c r="I462" s="202" t="s">
        <v>1002</v>
      </c>
      <c r="J462" s="203" t="s">
        <v>172</v>
      </c>
      <c r="K462" s="203" t="s">
        <v>146</v>
      </c>
      <c r="L462" s="203" t="s">
        <v>146</v>
      </c>
      <c r="M462" s="203" t="s">
        <v>173</v>
      </c>
      <c r="N462" s="180">
        <v>6</v>
      </c>
      <c r="O462" s="180">
        <v>3</v>
      </c>
      <c r="P462" s="181">
        <f t="shared" si="65"/>
        <v>18</v>
      </c>
      <c r="Q462" s="182" t="str">
        <f t="shared" si="66"/>
        <v>Alto</v>
      </c>
      <c r="R462" s="183">
        <v>25</v>
      </c>
      <c r="S462" s="181">
        <f t="shared" si="67"/>
        <v>450</v>
      </c>
      <c r="T462" s="181" t="str">
        <f t="shared" si="68"/>
        <v>II</v>
      </c>
      <c r="U462" s="184" t="str">
        <f t="shared" ref="U462:U465" si="71">IF(T462="I","NO ACEPTABLE",IF(T462="II","NO ACEPTABLE O ACEPTABLE CON CONTROL ESPECIFICO",IF(T462="III","ACEPTABLE, MEJORAL EL CONTROL EXISTENTE",IF(T462="IV","ACEPTABLE, NO INTEVENIR"," "))))</f>
        <v>NO ACEPTABLE O ACEPTABLE CON CONTROL ESPECIFICO</v>
      </c>
      <c r="V462" s="187">
        <v>10</v>
      </c>
      <c r="W462" s="202" t="s">
        <v>290</v>
      </c>
      <c r="X462" s="202" t="s">
        <v>146</v>
      </c>
      <c r="Y462" s="202" t="s">
        <v>146</v>
      </c>
      <c r="Z462" s="202" t="s">
        <v>165</v>
      </c>
      <c r="AA462" s="202" t="s">
        <v>182</v>
      </c>
    </row>
    <row r="463" spans="1:27" ht="90" customHeight="1">
      <c r="A463" s="196"/>
      <c r="B463" s="238" t="s">
        <v>994</v>
      </c>
      <c r="C463" s="243" t="s">
        <v>980</v>
      </c>
      <c r="D463" s="224" t="s">
        <v>981</v>
      </c>
      <c r="E463" s="224" t="s">
        <v>982</v>
      </c>
      <c r="F463" s="224" t="s">
        <v>389</v>
      </c>
      <c r="G463" s="224" t="s">
        <v>143</v>
      </c>
      <c r="H463" s="223" t="s">
        <v>1131</v>
      </c>
      <c r="I463" s="202" t="s">
        <v>572</v>
      </c>
      <c r="J463" s="203" t="s">
        <v>285</v>
      </c>
      <c r="K463" s="203" t="s">
        <v>156</v>
      </c>
      <c r="L463" s="203" t="s">
        <v>286</v>
      </c>
      <c r="M463" s="203" t="s">
        <v>287</v>
      </c>
      <c r="N463" s="180">
        <v>2</v>
      </c>
      <c r="O463" s="180">
        <v>2</v>
      </c>
      <c r="P463" s="181">
        <f t="shared" ref="P463:P467" si="72">N463*O463</f>
        <v>4</v>
      </c>
      <c r="Q463" s="182" t="str">
        <f t="shared" ref="Q463:Q467" si="73">IF(AND(P463&gt;=24,P463&lt;=40),"Muy Alto",IF(AND(20&gt;=P463,10&lt;=P463),"Alto",IF(AND(8&gt;=P463,6&lt;=P463),"Medio",IF(P463&lt;=4,"Bajo","-"))))</f>
        <v>Bajo</v>
      </c>
      <c r="R463" s="183">
        <v>25</v>
      </c>
      <c r="S463" s="181">
        <f t="shared" ref="S463:S467" si="74">(R463*P463)</f>
        <v>100</v>
      </c>
      <c r="T463" s="181" t="str">
        <f t="shared" ref="T463:T467" si="75">IF(S463&gt;600,"I",IF(S463&gt;=150,"II",IF(S463&gt;=40,"III",IF(S463&gt;=20,"IV"))))</f>
        <v>III</v>
      </c>
      <c r="U463" s="232" t="str">
        <f t="shared" si="71"/>
        <v>ACEPTABLE, MEJORAL EL CONTROL EXISTENTE</v>
      </c>
      <c r="V463" s="187">
        <v>1</v>
      </c>
      <c r="W463" s="202" t="s">
        <v>517</v>
      </c>
      <c r="X463" s="202" t="s">
        <v>146</v>
      </c>
      <c r="Y463" s="202" t="s">
        <v>146</v>
      </c>
      <c r="Z463" s="202" t="s">
        <v>146</v>
      </c>
      <c r="AA463" s="202" t="s">
        <v>1143</v>
      </c>
    </row>
    <row r="464" spans="1:27" ht="90" customHeight="1">
      <c r="A464" s="196"/>
      <c r="B464" s="239"/>
      <c r="C464" s="243"/>
      <c r="D464" s="224" t="s">
        <v>981</v>
      </c>
      <c r="E464" s="224" t="s">
        <v>982</v>
      </c>
      <c r="F464" s="224" t="s">
        <v>389</v>
      </c>
      <c r="G464" s="224" t="s">
        <v>143</v>
      </c>
      <c r="H464" s="202" t="s">
        <v>1132</v>
      </c>
      <c r="I464" s="202" t="s">
        <v>460</v>
      </c>
      <c r="J464" s="202" t="s">
        <v>1133</v>
      </c>
      <c r="K464" s="202" t="s">
        <v>1134</v>
      </c>
      <c r="L464" s="202" t="s">
        <v>146</v>
      </c>
      <c r="M464" s="202" t="s">
        <v>1135</v>
      </c>
      <c r="N464" s="180">
        <v>2</v>
      </c>
      <c r="O464" s="180">
        <v>2</v>
      </c>
      <c r="P464" s="181">
        <f t="shared" si="72"/>
        <v>4</v>
      </c>
      <c r="Q464" s="182" t="str">
        <f t="shared" si="73"/>
        <v>Bajo</v>
      </c>
      <c r="R464" s="183">
        <v>25</v>
      </c>
      <c r="S464" s="181">
        <f t="shared" si="74"/>
        <v>100</v>
      </c>
      <c r="T464" s="181" t="str">
        <f t="shared" si="75"/>
        <v>III</v>
      </c>
      <c r="U464" s="232" t="str">
        <f t="shared" si="71"/>
        <v>ACEPTABLE, MEJORAL EL CONTROL EXISTENTE</v>
      </c>
      <c r="V464" s="185">
        <v>1</v>
      </c>
      <c r="W464" s="202" t="s">
        <v>1231</v>
      </c>
      <c r="X464" s="202" t="s">
        <v>146</v>
      </c>
      <c r="Y464" s="202" t="s">
        <v>146</v>
      </c>
      <c r="Z464" s="202" t="s">
        <v>146</v>
      </c>
      <c r="AA464" s="202" t="s">
        <v>1143</v>
      </c>
    </row>
    <row r="465" spans="1:27" ht="90" customHeight="1">
      <c r="A465" s="196"/>
      <c r="B465" s="239"/>
      <c r="C465" s="243"/>
      <c r="D465" s="225" t="s">
        <v>983</v>
      </c>
      <c r="E465" s="225" t="s">
        <v>389</v>
      </c>
      <c r="F465" s="225" t="s">
        <v>389</v>
      </c>
      <c r="G465" s="225" t="s">
        <v>143</v>
      </c>
      <c r="H465" s="202" t="s">
        <v>1136</v>
      </c>
      <c r="I465" s="202" t="s">
        <v>1288</v>
      </c>
      <c r="J465" s="202" t="s">
        <v>1289</v>
      </c>
      <c r="K465" s="202" t="s">
        <v>1137</v>
      </c>
      <c r="L465" s="202" t="s">
        <v>146</v>
      </c>
      <c r="M465" s="202" t="s">
        <v>1135</v>
      </c>
      <c r="N465" s="180">
        <v>2</v>
      </c>
      <c r="O465" s="180">
        <v>2</v>
      </c>
      <c r="P465" s="181">
        <f t="shared" si="72"/>
        <v>4</v>
      </c>
      <c r="Q465" s="182" t="str">
        <f t="shared" si="73"/>
        <v>Bajo</v>
      </c>
      <c r="R465" s="183">
        <v>25</v>
      </c>
      <c r="S465" s="181">
        <f t="shared" si="74"/>
        <v>100</v>
      </c>
      <c r="T465" s="181" t="str">
        <f t="shared" si="75"/>
        <v>III</v>
      </c>
      <c r="U465" s="232" t="str">
        <f t="shared" si="71"/>
        <v>ACEPTABLE, MEJORAL EL CONTROL EXISTENTE</v>
      </c>
      <c r="V465" s="185">
        <v>1</v>
      </c>
      <c r="W465" s="202" t="s">
        <v>1232</v>
      </c>
      <c r="X465" s="202" t="s">
        <v>146</v>
      </c>
      <c r="Y465" s="202" t="s">
        <v>146</v>
      </c>
      <c r="Z465" s="202" t="s">
        <v>146</v>
      </c>
      <c r="AA465" s="202" t="s">
        <v>1056</v>
      </c>
    </row>
    <row r="466" spans="1:27" ht="90" customHeight="1">
      <c r="A466" s="196"/>
      <c r="B466" s="239"/>
      <c r="C466" s="243"/>
      <c r="D466" s="243" t="s">
        <v>984</v>
      </c>
      <c r="E466" s="243"/>
      <c r="F466" s="243"/>
      <c r="G466" s="225" t="s">
        <v>143</v>
      </c>
      <c r="H466" s="202" t="s">
        <v>1290</v>
      </c>
      <c r="I466" s="202" t="s">
        <v>1061</v>
      </c>
      <c r="J466" s="202" t="s">
        <v>1291</v>
      </c>
      <c r="K466" s="202" t="s">
        <v>146</v>
      </c>
      <c r="L466" s="202" t="s">
        <v>146</v>
      </c>
      <c r="M466" s="202" t="s">
        <v>1135</v>
      </c>
      <c r="N466" s="180">
        <v>2</v>
      </c>
      <c r="O466" s="180">
        <v>2</v>
      </c>
      <c r="P466" s="181">
        <f t="shared" si="72"/>
        <v>4</v>
      </c>
      <c r="Q466" s="182" t="str">
        <f t="shared" si="73"/>
        <v>Bajo</v>
      </c>
      <c r="R466" s="183">
        <v>25</v>
      </c>
      <c r="S466" s="181">
        <f t="shared" si="74"/>
        <v>100</v>
      </c>
      <c r="T466" s="181" t="str">
        <f t="shared" si="75"/>
        <v>III</v>
      </c>
      <c r="U466" s="184" t="str">
        <f>IF(T466="I","NO ACEPTABLE",IF(T466="II","NO ACEPTABLE O ACEPTABLE CON CONTROL ESPECIFICO",IF(T466="III","ACEPTABLE, MEJORAR EL CONTROL EXISTENTE",IF(T466="IV","ACEPTABLE, NO INTEVENIR"," "))))</f>
        <v>ACEPTABLE, MEJORAR EL CONTROL EXISTENTE</v>
      </c>
      <c r="V466" s="185">
        <v>1</v>
      </c>
      <c r="W466" s="202" t="s">
        <v>1233</v>
      </c>
      <c r="X466" s="202" t="s">
        <v>146</v>
      </c>
      <c r="Y466" s="202" t="s">
        <v>146</v>
      </c>
      <c r="Z466" s="202" t="s">
        <v>1234</v>
      </c>
      <c r="AA466" s="202" t="s">
        <v>1235</v>
      </c>
    </row>
    <row r="467" spans="1:27" ht="90" customHeight="1">
      <c r="A467" s="196"/>
      <c r="B467" s="239"/>
      <c r="C467" s="243"/>
      <c r="D467" s="243"/>
      <c r="E467" s="243"/>
      <c r="F467" s="243"/>
      <c r="G467" s="225" t="s">
        <v>143</v>
      </c>
      <c r="H467" s="202" t="s">
        <v>1138</v>
      </c>
      <c r="I467" s="202" t="s">
        <v>998</v>
      </c>
      <c r="J467" s="202" t="s">
        <v>999</v>
      </c>
      <c r="K467" s="202" t="s">
        <v>156</v>
      </c>
      <c r="L467" s="202" t="s">
        <v>146</v>
      </c>
      <c r="M467" s="202" t="s">
        <v>158</v>
      </c>
      <c r="N467" s="180">
        <v>2</v>
      </c>
      <c r="O467" s="180">
        <v>2</v>
      </c>
      <c r="P467" s="181">
        <f t="shared" si="72"/>
        <v>4</v>
      </c>
      <c r="Q467" s="182" t="str">
        <f t="shared" si="73"/>
        <v>Bajo</v>
      </c>
      <c r="R467" s="183">
        <v>25</v>
      </c>
      <c r="S467" s="181">
        <f t="shared" si="74"/>
        <v>100</v>
      </c>
      <c r="T467" s="181" t="str">
        <f t="shared" si="75"/>
        <v>III</v>
      </c>
      <c r="U467" s="232" t="str">
        <f t="shared" ref="U467:U468" si="76">IF(T467="I","NO ACEPTABLE",IF(T467="II","NO ACEPTABLE O ACEPTABLE CON CONTROL ESPECIFICO",IF(T467="III","ACEPTABLE, MEJORAL EL CONTROL EXISTENTE",IF(T467="IV","ACEPTABLE, NO INTEVENIR"," "))))</f>
        <v>ACEPTABLE, MEJORAL EL CONTROL EXISTENTE</v>
      </c>
      <c r="V467" s="187">
        <v>1</v>
      </c>
      <c r="W467" s="202" t="s">
        <v>1236</v>
      </c>
      <c r="X467" s="202" t="s">
        <v>146</v>
      </c>
      <c r="Y467" s="202" t="s">
        <v>146</v>
      </c>
      <c r="Z467" s="202" t="s">
        <v>146</v>
      </c>
      <c r="AA467" s="202" t="s">
        <v>573</v>
      </c>
    </row>
    <row r="468" spans="1:27" ht="90" customHeight="1">
      <c r="A468" s="196"/>
      <c r="B468" s="239"/>
      <c r="C468" s="243"/>
      <c r="D468" s="243"/>
      <c r="E468" s="243"/>
      <c r="F468" s="243"/>
      <c r="G468" s="225" t="s">
        <v>143</v>
      </c>
      <c r="H468" s="202" t="s">
        <v>89</v>
      </c>
      <c r="I468" s="202" t="s">
        <v>1288</v>
      </c>
      <c r="J468" s="202" t="s">
        <v>999</v>
      </c>
      <c r="K468" s="202" t="s">
        <v>146</v>
      </c>
      <c r="L468" s="202" t="s">
        <v>146</v>
      </c>
      <c r="M468" s="202" t="s">
        <v>146</v>
      </c>
      <c r="N468" s="180">
        <v>2</v>
      </c>
      <c r="O468" s="180">
        <v>2</v>
      </c>
      <c r="P468" s="181">
        <f t="shared" ref="P468:P477" si="77">N468*O468</f>
        <v>4</v>
      </c>
      <c r="Q468" s="182" t="str">
        <f t="shared" ref="Q468:Q477" si="78">IF(AND(P468&gt;=24,P468&lt;=40),"Muy Alto",IF(AND(20&gt;=P468,10&lt;=P468),"Alto",IF(AND(8&gt;=P468,6&lt;=P468),"Medio",IF(P468&lt;=4,"Bajo","-"))))</f>
        <v>Bajo</v>
      </c>
      <c r="R468" s="183">
        <v>25</v>
      </c>
      <c r="S468" s="181">
        <f t="shared" ref="S468:S477" si="79">(R468*P468)</f>
        <v>100</v>
      </c>
      <c r="T468" s="181" t="str">
        <f t="shared" ref="T468:T477" si="80">IF(S468&gt;600,"I",IF(S468&gt;=150,"II",IF(S468&gt;=40,"III",IF(S468&gt;=20,"IV"))))</f>
        <v>III</v>
      </c>
      <c r="U468" s="232" t="str">
        <f t="shared" si="76"/>
        <v>ACEPTABLE, MEJORAL EL CONTROL EXISTENTE</v>
      </c>
      <c r="V468" s="185">
        <v>1</v>
      </c>
      <c r="W468" s="202" t="s">
        <v>1067</v>
      </c>
      <c r="X468" s="202" t="s">
        <v>146</v>
      </c>
      <c r="Y468" s="202" t="s">
        <v>146</v>
      </c>
      <c r="Z468" s="202" t="s">
        <v>146</v>
      </c>
      <c r="AA468" s="202" t="s">
        <v>1235</v>
      </c>
    </row>
    <row r="469" spans="1:27" ht="90" customHeight="1">
      <c r="A469" s="196"/>
      <c r="B469" s="239"/>
      <c r="C469" s="243"/>
      <c r="D469" s="243"/>
      <c r="E469" s="243"/>
      <c r="F469" s="243"/>
      <c r="G469" s="225" t="s">
        <v>143</v>
      </c>
      <c r="H469" s="203" t="s">
        <v>574</v>
      </c>
      <c r="I469" s="203" t="s">
        <v>1030</v>
      </c>
      <c r="J469" s="203" t="s">
        <v>172</v>
      </c>
      <c r="K469" s="203" t="s">
        <v>146</v>
      </c>
      <c r="L469" s="203" t="s">
        <v>146</v>
      </c>
      <c r="M469" s="203" t="s">
        <v>173</v>
      </c>
      <c r="N469" s="180">
        <v>2</v>
      </c>
      <c r="O469" s="180">
        <v>2</v>
      </c>
      <c r="P469" s="181">
        <f t="shared" si="77"/>
        <v>4</v>
      </c>
      <c r="Q469" s="182" t="str">
        <f t="shared" si="78"/>
        <v>Bajo</v>
      </c>
      <c r="R469" s="183">
        <v>25</v>
      </c>
      <c r="S469" s="181">
        <f t="shared" si="79"/>
        <v>100</v>
      </c>
      <c r="T469" s="181" t="str">
        <f t="shared" si="80"/>
        <v>III</v>
      </c>
      <c r="U469" s="184" t="str">
        <f>IF(T469="I","NO ACEPTABLE",IF(T469="II","NO ACEPTABLE O ACEPTABLE CON CONTROL ESPECIFICO",IF(T469="III","ACEPTABLE, MEJORAR EL CONTROL EXISTENTE",IF(T469="IV","ACEPTABLE, NO INTEVENIR"," "))))</f>
        <v>ACEPTABLE, MEJORAR EL CONTROL EXISTENTE</v>
      </c>
      <c r="V469" s="185">
        <v>1</v>
      </c>
      <c r="W469" s="202" t="s">
        <v>1237</v>
      </c>
      <c r="X469" s="202" t="s">
        <v>146</v>
      </c>
      <c r="Y469" s="202" t="s">
        <v>146</v>
      </c>
      <c r="Z469" s="202" t="s">
        <v>1238</v>
      </c>
      <c r="AA469" s="202" t="s">
        <v>1239</v>
      </c>
    </row>
    <row r="470" spans="1:27" ht="90" customHeight="1">
      <c r="A470" s="196"/>
      <c r="B470" s="239"/>
      <c r="C470" s="243"/>
      <c r="D470" s="243"/>
      <c r="E470" s="243"/>
      <c r="F470" s="243"/>
      <c r="G470" s="225" t="s">
        <v>143</v>
      </c>
      <c r="H470" s="203" t="s">
        <v>194</v>
      </c>
      <c r="I470" s="203" t="s">
        <v>1006</v>
      </c>
      <c r="J470" s="203" t="s">
        <v>200</v>
      </c>
      <c r="K470" s="203" t="s">
        <v>146</v>
      </c>
      <c r="L470" s="203" t="s">
        <v>196</v>
      </c>
      <c r="M470" s="203" t="s">
        <v>146</v>
      </c>
      <c r="N470" s="180">
        <v>2</v>
      </c>
      <c r="O470" s="180">
        <v>2</v>
      </c>
      <c r="P470" s="181">
        <f t="shared" si="77"/>
        <v>4</v>
      </c>
      <c r="Q470" s="182" t="str">
        <f t="shared" si="78"/>
        <v>Bajo</v>
      </c>
      <c r="R470" s="183">
        <v>25</v>
      </c>
      <c r="S470" s="181">
        <f t="shared" si="79"/>
        <v>100</v>
      </c>
      <c r="T470" s="181" t="str">
        <f t="shared" si="80"/>
        <v>III</v>
      </c>
      <c r="U470" s="232" t="str">
        <f t="shared" ref="U470:U475" si="81">IF(T470="I","NO ACEPTABLE",IF(T470="II","NO ACEPTABLE O ACEPTABLE CON CONTROL ESPECIFICO",IF(T470="III","ACEPTABLE, MEJORAL EL CONTROL EXISTENTE",IF(T470="IV","ACEPTABLE, NO INTEVENIR"," "))))</f>
        <v>ACEPTABLE, MEJORAL EL CONTROL EXISTENTE</v>
      </c>
      <c r="V470" s="187">
        <v>1</v>
      </c>
      <c r="W470" s="202" t="s">
        <v>154</v>
      </c>
      <c r="X470" s="202" t="s">
        <v>146</v>
      </c>
      <c r="Y470" s="202" t="s">
        <v>146</v>
      </c>
      <c r="Z470" s="202" t="s">
        <v>146</v>
      </c>
      <c r="AA470" s="202" t="s">
        <v>461</v>
      </c>
    </row>
    <row r="471" spans="1:27" ht="90" customHeight="1">
      <c r="A471" s="196"/>
      <c r="B471" s="239"/>
      <c r="C471" s="243"/>
      <c r="D471" s="243"/>
      <c r="E471" s="243"/>
      <c r="F471" s="243"/>
      <c r="G471" s="225" t="s">
        <v>143</v>
      </c>
      <c r="H471" s="195" t="s">
        <v>1292</v>
      </c>
      <c r="I471" s="226" t="s">
        <v>21</v>
      </c>
      <c r="J471" s="195" t="s">
        <v>1139</v>
      </c>
      <c r="K471" s="227" t="s">
        <v>146</v>
      </c>
      <c r="L471" s="227" t="s">
        <v>146</v>
      </c>
      <c r="M471" s="227" t="s">
        <v>1140</v>
      </c>
      <c r="N471" s="180">
        <v>2</v>
      </c>
      <c r="O471" s="180">
        <v>2</v>
      </c>
      <c r="P471" s="181">
        <f t="shared" si="77"/>
        <v>4</v>
      </c>
      <c r="Q471" s="182" t="str">
        <f t="shared" si="78"/>
        <v>Bajo</v>
      </c>
      <c r="R471" s="183">
        <v>25</v>
      </c>
      <c r="S471" s="181">
        <f t="shared" si="79"/>
        <v>100</v>
      </c>
      <c r="T471" s="181" t="str">
        <f t="shared" si="80"/>
        <v>III</v>
      </c>
      <c r="U471" s="232" t="str">
        <f t="shared" si="81"/>
        <v>ACEPTABLE, MEJORAL EL CONTROL EXISTENTE</v>
      </c>
      <c r="V471" s="185">
        <v>1</v>
      </c>
      <c r="W471" s="202" t="s">
        <v>1240</v>
      </c>
      <c r="X471" s="202" t="s">
        <v>146</v>
      </c>
      <c r="Y471" s="202" t="s">
        <v>1241</v>
      </c>
      <c r="Z471" s="202" t="s">
        <v>146</v>
      </c>
      <c r="AA471" s="202" t="s">
        <v>1293</v>
      </c>
    </row>
    <row r="472" spans="1:27" ht="90" customHeight="1">
      <c r="A472" s="196"/>
      <c r="B472" s="239"/>
      <c r="C472" s="243"/>
      <c r="D472" s="225" t="s">
        <v>985</v>
      </c>
      <c r="E472" s="225" t="s">
        <v>986</v>
      </c>
      <c r="F472" s="225" t="s">
        <v>389</v>
      </c>
      <c r="G472" s="225" t="s">
        <v>143</v>
      </c>
      <c r="H472" s="228" t="s">
        <v>1141</v>
      </c>
      <c r="I472" s="226" t="s">
        <v>1023</v>
      </c>
      <c r="J472" s="195" t="s">
        <v>1142</v>
      </c>
      <c r="K472" s="227" t="s">
        <v>352</v>
      </c>
      <c r="L472" s="227" t="s">
        <v>242</v>
      </c>
      <c r="M472" s="227" t="s">
        <v>1143</v>
      </c>
      <c r="N472" s="180">
        <v>2</v>
      </c>
      <c r="O472" s="180">
        <v>3</v>
      </c>
      <c r="P472" s="181">
        <f t="shared" si="77"/>
        <v>6</v>
      </c>
      <c r="Q472" s="182" t="str">
        <f t="shared" si="78"/>
        <v>Medio</v>
      </c>
      <c r="R472" s="183">
        <v>25</v>
      </c>
      <c r="S472" s="181">
        <f t="shared" si="79"/>
        <v>150</v>
      </c>
      <c r="T472" s="181" t="str">
        <f t="shared" si="80"/>
        <v>II</v>
      </c>
      <c r="U472" s="184" t="str">
        <f t="shared" si="81"/>
        <v>NO ACEPTABLE O ACEPTABLE CON CONTROL ESPECIFICO</v>
      </c>
      <c r="V472" s="185">
        <v>1</v>
      </c>
      <c r="W472" s="202" t="s">
        <v>1242</v>
      </c>
      <c r="X472" s="202" t="s">
        <v>146</v>
      </c>
      <c r="Y472" s="202" t="s">
        <v>146</v>
      </c>
      <c r="Z472" s="202" t="s">
        <v>1243</v>
      </c>
      <c r="AA472" s="202" t="s">
        <v>1244</v>
      </c>
    </row>
    <row r="473" spans="1:27" ht="90" customHeight="1">
      <c r="A473" s="196"/>
      <c r="B473" s="239"/>
      <c r="C473" s="243" t="s">
        <v>987</v>
      </c>
      <c r="D473" s="224" t="s">
        <v>981</v>
      </c>
      <c r="E473" s="224" t="s">
        <v>982</v>
      </c>
      <c r="F473" s="224" t="s">
        <v>389</v>
      </c>
      <c r="G473" s="224" t="s">
        <v>143</v>
      </c>
      <c r="H473" s="229" t="s">
        <v>458</v>
      </c>
      <c r="I473" s="229" t="s">
        <v>1144</v>
      </c>
      <c r="J473" s="230" t="s">
        <v>459</v>
      </c>
      <c r="K473" s="231" t="s">
        <v>146</v>
      </c>
      <c r="L473" s="230" t="s">
        <v>146</v>
      </c>
      <c r="M473" s="229" t="s">
        <v>1145</v>
      </c>
      <c r="N473" s="180">
        <v>2</v>
      </c>
      <c r="O473" s="180">
        <v>2</v>
      </c>
      <c r="P473" s="181">
        <f t="shared" si="77"/>
        <v>4</v>
      </c>
      <c r="Q473" s="182" t="str">
        <f t="shared" si="78"/>
        <v>Bajo</v>
      </c>
      <c r="R473" s="183">
        <v>25</v>
      </c>
      <c r="S473" s="181">
        <f t="shared" si="79"/>
        <v>100</v>
      </c>
      <c r="T473" s="181" t="str">
        <f t="shared" si="80"/>
        <v>III</v>
      </c>
      <c r="U473" s="232" t="str">
        <f t="shared" si="81"/>
        <v>ACEPTABLE, MEJORAL EL CONTROL EXISTENTE</v>
      </c>
      <c r="V473" s="187">
        <v>1</v>
      </c>
      <c r="W473" s="202" t="s">
        <v>517</v>
      </c>
      <c r="X473" s="202" t="s">
        <v>146</v>
      </c>
      <c r="Y473" s="202" t="s">
        <v>146</v>
      </c>
      <c r="Z473" s="202" t="s">
        <v>146</v>
      </c>
      <c r="AA473" s="202" t="s">
        <v>1143</v>
      </c>
    </row>
    <row r="474" spans="1:27" ht="90" customHeight="1">
      <c r="A474" s="196"/>
      <c r="B474" s="239"/>
      <c r="C474" s="243"/>
      <c r="D474" s="224" t="s">
        <v>981</v>
      </c>
      <c r="E474" s="224" t="s">
        <v>982</v>
      </c>
      <c r="F474" s="224" t="s">
        <v>389</v>
      </c>
      <c r="G474" s="224" t="s">
        <v>143</v>
      </c>
      <c r="H474" s="202" t="s">
        <v>1132</v>
      </c>
      <c r="I474" s="202" t="s">
        <v>460</v>
      </c>
      <c r="J474" s="202" t="s">
        <v>1133</v>
      </c>
      <c r="K474" s="202" t="s">
        <v>1134</v>
      </c>
      <c r="L474" s="202" t="s">
        <v>146</v>
      </c>
      <c r="M474" s="202" t="s">
        <v>1135</v>
      </c>
      <c r="N474" s="180">
        <v>2</v>
      </c>
      <c r="O474" s="180">
        <v>2</v>
      </c>
      <c r="P474" s="181">
        <f t="shared" si="77"/>
        <v>4</v>
      </c>
      <c r="Q474" s="182" t="str">
        <f t="shared" si="78"/>
        <v>Bajo</v>
      </c>
      <c r="R474" s="183">
        <v>25</v>
      </c>
      <c r="S474" s="181">
        <f t="shared" si="79"/>
        <v>100</v>
      </c>
      <c r="T474" s="181" t="str">
        <f t="shared" si="80"/>
        <v>III</v>
      </c>
      <c r="U474" s="232" t="str">
        <f t="shared" si="81"/>
        <v>ACEPTABLE, MEJORAL EL CONTROL EXISTENTE</v>
      </c>
      <c r="V474" s="185">
        <v>1</v>
      </c>
      <c r="W474" s="202" t="s">
        <v>1231</v>
      </c>
      <c r="X474" s="202" t="s">
        <v>146</v>
      </c>
      <c r="Y474" s="202" t="s">
        <v>146</v>
      </c>
      <c r="Z474" s="202" t="s">
        <v>146</v>
      </c>
      <c r="AA474" s="202" t="s">
        <v>1143</v>
      </c>
    </row>
    <row r="475" spans="1:27" ht="90" customHeight="1">
      <c r="A475" s="196"/>
      <c r="B475" s="239"/>
      <c r="C475" s="243"/>
      <c r="D475" s="225" t="s">
        <v>983</v>
      </c>
      <c r="E475" s="225" t="s">
        <v>389</v>
      </c>
      <c r="F475" s="225" t="s">
        <v>389</v>
      </c>
      <c r="G475" s="225" t="s">
        <v>143</v>
      </c>
      <c r="H475" s="202" t="s">
        <v>1136</v>
      </c>
      <c r="I475" s="202" t="s">
        <v>1288</v>
      </c>
      <c r="J475" s="202" t="s">
        <v>1289</v>
      </c>
      <c r="K475" s="202" t="s">
        <v>1137</v>
      </c>
      <c r="L475" s="202" t="s">
        <v>146</v>
      </c>
      <c r="M475" s="202" t="s">
        <v>1135</v>
      </c>
      <c r="N475" s="180">
        <v>2</v>
      </c>
      <c r="O475" s="180">
        <v>2</v>
      </c>
      <c r="P475" s="181">
        <f t="shared" si="77"/>
        <v>4</v>
      </c>
      <c r="Q475" s="182" t="str">
        <f t="shared" si="78"/>
        <v>Bajo</v>
      </c>
      <c r="R475" s="183">
        <v>25</v>
      </c>
      <c r="S475" s="181">
        <f t="shared" si="79"/>
        <v>100</v>
      </c>
      <c r="T475" s="181" t="str">
        <f t="shared" si="80"/>
        <v>III</v>
      </c>
      <c r="U475" s="232" t="str">
        <f t="shared" si="81"/>
        <v>ACEPTABLE, MEJORAL EL CONTROL EXISTENTE</v>
      </c>
      <c r="V475" s="185">
        <v>1</v>
      </c>
      <c r="W475" s="202" t="s">
        <v>1232</v>
      </c>
      <c r="X475" s="202" t="s">
        <v>146</v>
      </c>
      <c r="Y475" s="202" t="s">
        <v>146</v>
      </c>
      <c r="Z475" s="202" t="s">
        <v>146</v>
      </c>
      <c r="AA475" s="202" t="s">
        <v>1056</v>
      </c>
    </row>
    <row r="476" spans="1:27" ht="90" customHeight="1">
      <c r="A476" s="196"/>
      <c r="B476" s="239"/>
      <c r="C476" s="243"/>
      <c r="D476" s="243" t="s">
        <v>984</v>
      </c>
      <c r="E476" s="243"/>
      <c r="F476" s="243"/>
      <c r="G476" s="225" t="s">
        <v>143</v>
      </c>
      <c r="H476" s="202" t="s">
        <v>1290</v>
      </c>
      <c r="I476" s="202" t="s">
        <v>1061</v>
      </c>
      <c r="J476" s="202" t="s">
        <v>1291</v>
      </c>
      <c r="K476" s="202" t="s">
        <v>146</v>
      </c>
      <c r="L476" s="202" t="s">
        <v>146</v>
      </c>
      <c r="M476" s="202" t="s">
        <v>1135</v>
      </c>
      <c r="N476" s="180">
        <v>2</v>
      </c>
      <c r="O476" s="180">
        <v>2</v>
      </c>
      <c r="P476" s="181">
        <f t="shared" si="77"/>
        <v>4</v>
      </c>
      <c r="Q476" s="182" t="str">
        <f t="shared" si="78"/>
        <v>Bajo</v>
      </c>
      <c r="R476" s="183">
        <v>25</v>
      </c>
      <c r="S476" s="181">
        <f t="shared" si="79"/>
        <v>100</v>
      </c>
      <c r="T476" s="181" t="str">
        <f t="shared" si="80"/>
        <v>III</v>
      </c>
      <c r="U476" s="184" t="str">
        <f>IF(T476="I","NO ACEPTABLE",IF(T476="II","NO ACEPTABLE O ACEPTABLE CON CONTROL ESPECIFICO",IF(T476="III","ACEPTABLE, MEJORAR EL CONTROL EXISTENTE",IF(T476="IV","ACEPTABLE, NO INTEVENIR"," "))))</f>
        <v>ACEPTABLE, MEJORAR EL CONTROL EXISTENTE</v>
      </c>
      <c r="V476" s="185">
        <v>1</v>
      </c>
      <c r="W476" s="202" t="s">
        <v>1233</v>
      </c>
      <c r="X476" s="202" t="s">
        <v>146</v>
      </c>
      <c r="Y476" s="202" t="s">
        <v>146</v>
      </c>
      <c r="Z476" s="202" t="s">
        <v>1234</v>
      </c>
      <c r="AA476" s="202" t="s">
        <v>1235</v>
      </c>
    </row>
    <row r="477" spans="1:27" ht="90" customHeight="1">
      <c r="A477" s="196"/>
      <c r="B477" s="239"/>
      <c r="C477" s="243"/>
      <c r="D477" s="243"/>
      <c r="E477" s="243"/>
      <c r="F477" s="243"/>
      <c r="G477" s="225" t="s">
        <v>143</v>
      </c>
      <c r="H477" s="202" t="s">
        <v>1138</v>
      </c>
      <c r="I477" s="202" t="s">
        <v>998</v>
      </c>
      <c r="J477" s="202" t="s">
        <v>999</v>
      </c>
      <c r="K477" s="202" t="s">
        <v>156</v>
      </c>
      <c r="L477" s="202" t="s">
        <v>146</v>
      </c>
      <c r="M477" s="202" t="s">
        <v>158</v>
      </c>
      <c r="N477" s="180">
        <v>2</v>
      </c>
      <c r="O477" s="180">
        <v>2</v>
      </c>
      <c r="P477" s="181">
        <f t="shared" si="77"/>
        <v>4</v>
      </c>
      <c r="Q477" s="182" t="str">
        <f t="shared" si="78"/>
        <v>Bajo</v>
      </c>
      <c r="R477" s="183">
        <v>25</v>
      </c>
      <c r="S477" s="181">
        <f t="shared" si="79"/>
        <v>100</v>
      </c>
      <c r="T477" s="181" t="str">
        <f t="shared" si="80"/>
        <v>III</v>
      </c>
      <c r="U477" s="232" t="str">
        <f t="shared" ref="U477:U478" si="82">IF(T477="I","NO ACEPTABLE",IF(T477="II","NO ACEPTABLE O ACEPTABLE CON CONTROL ESPECIFICO",IF(T477="III","ACEPTABLE, MEJORAL EL CONTROL EXISTENTE",IF(T477="IV","ACEPTABLE, NO INTEVENIR"," "))))</f>
        <v>ACEPTABLE, MEJORAL EL CONTROL EXISTENTE</v>
      </c>
      <c r="V477" s="187">
        <v>1</v>
      </c>
      <c r="W477" s="202" t="s">
        <v>1236</v>
      </c>
      <c r="X477" s="202" t="s">
        <v>146</v>
      </c>
      <c r="Y477" s="202" t="s">
        <v>146</v>
      </c>
      <c r="Z477" s="202" t="s">
        <v>146</v>
      </c>
      <c r="AA477" s="202" t="s">
        <v>573</v>
      </c>
    </row>
    <row r="478" spans="1:27" ht="90" customHeight="1">
      <c r="A478" s="196"/>
      <c r="B478" s="239"/>
      <c r="C478" s="243"/>
      <c r="D478" s="243"/>
      <c r="E478" s="243"/>
      <c r="F478" s="243"/>
      <c r="G478" s="225" t="s">
        <v>143</v>
      </c>
      <c r="H478" s="202" t="s">
        <v>89</v>
      </c>
      <c r="I478" s="202" t="s">
        <v>1288</v>
      </c>
      <c r="J478" s="202" t="s">
        <v>999</v>
      </c>
      <c r="K478" s="202" t="s">
        <v>146</v>
      </c>
      <c r="L478" s="202" t="s">
        <v>146</v>
      </c>
      <c r="M478" s="202" t="s">
        <v>146</v>
      </c>
      <c r="N478" s="180">
        <v>2</v>
      </c>
      <c r="O478" s="180">
        <v>2</v>
      </c>
      <c r="P478" s="181">
        <f t="shared" ref="P478:P492" si="83">N478*O478</f>
        <v>4</v>
      </c>
      <c r="Q478" s="182" t="str">
        <f t="shared" ref="Q478:Q492" si="84">IF(AND(P478&gt;=24,P478&lt;=40),"Muy Alto",IF(AND(20&gt;=P478,10&lt;=P478),"Alto",IF(AND(8&gt;=P478,6&lt;=P478),"Medio",IF(P478&lt;=4,"Bajo","-"))))</f>
        <v>Bajo</v>
      </c>
      <c r="R478" s="183">
        <v>25</v>
      </c>
      <c r="S478" s="181">
        <f t="shared" ref="S478:S492" si="85">(R478*P478)</f>
        <v>100</v>
      </c>
      <c r="T478" s="181" t="str">
        <f t="shared" ref="T478:T492" si="86">IF(S478&gt;600,"I",IF(S478&gt;=150,"II",IF(S478&gt;=40,"III",IF(S478&gt;=20,"IV"))))</f>
        <v>III</v>
      </c>
      <c r="U478" s="232" t="str">
        <f t="shared" si="82"/>
        <v>ACEPTABLE, MEJORAL EL CONTROL EXISTENTE</v>
      </c>
      <c r="V478" s="185">
        <v>1</v>
      </c>
      <c r="W478" s="202" t="s">
        <v>1067</v>
      </c>
      <c r="X478" s="202" t="s">
        <v>146</v>
      </c>
      <c r="Y478" s="202" t="s">
        <v>146</v>
      </c>
      <c r="Z478" s="202" t="s">
        <v>146</v>
      </c>
      <c r="AA478" s="202" t="s">
        <v>1235</v>
      </c>
    </row>
    <row r="479" spans="1:27" ht="90" customHeight="1">
      <c r="A479" s="196"/>
      <c r="B479" s="239"/>
      <c r="C479" s="243"/>
      <c r="D479" s="243"/>
      <c r="E479" s="243"/>
      <c r="F479" s="243"/>
      <c r="G479" s="225" t="s">
        <v>143</v>
      </c>
      <c r="H479" s="203" t="s">
        <v>574</v>
      </c>
      <c r="I479" s="203" t="s">
        <v>1030</v>
      </c>
      <c r="J479" s="203" t="s">
        <v>172</v>
      </c>
      <c r="K479" s="203" t="s">
        <v>146</v>
      </c>
      <c r="L479" s="203" t="s">
        <v>146</v>
      </c>
      <c r="M479" s="203" t="s">
        <v>173</v>
      </c>
      <c r="N479" s="180">
        <v>2</v>
      </c>
      <c r="O479" s="180">
        <v>2</v>
      </c>
      <c r="P479" s="181">
        <f t="shared" si="83"/>
        <v>4</v>
      </c>
      <c r="Q479" s="182" t="str">
        <f t="shared" si="84"/>
        <v>Bajo</v>
      </c>
      <c r="R479" s="183">
        <v>25</v>
      </c>
      <c r="S479" s="181">
        <f t="shared" si="85"/>
        <v>100</v>
      </c>
      <c r="T479" s="181" t="str">
        <f t="shared" si="86"/>
        <v>III</v>
      </c>
      <c r="U479" s="184" t="str">
        <f>IF(T479="I","NO ACEPTABLE",IF(T479="II","NO ACEPTABLE O ACEPTABLE CON CONTROL ESPECIFICO",IF(T479="III","ACEPTABLE, MEJORAR EL CONTROL EXISTENTE",IF(T479="IV","ACEPTABLE, NO INTEVENIR"," "))))</f>
        <v>ACEPTABLE, MEJORAR EL CONTROL EXISTENTE</v>
      </c>
      <c r="V479" s="185">
        <v>1</v>
      </c>
      <c r="W479" s="202" t="s">
        <v>1237</v>
      </c>
      <c r="X479" s="202" t="s">
        <v>146</v>
      </c>
      <c r="Y479" s="202" t="s">
        <v>146</v>
      </c>
      <c r="Z479" s="202" t="s">
        <v>1238</v>
      </c>
      <c r="AA479" s="202" t="s">
        <v>1239</v>
      </c>
    </row>
    <row r="480" spans="1:27" ht="90" customHeight="1">
      <c r="A480" s="196"/>
      <c r="B480" s="239"/>
      <c r="C480" s="243"/>
      <c r="D480" s="243"/>
      <c r="E480" s="243"/>
      <c r="F480" s="243"/>
      <c r="G480" s="225" t="s">
        <v>143</v>
      </c>
      <c r="H480" s="203" t="s">
        <v>194</v>
      </c>
      <c r="I480" s="203" t="s">
        <v>1006</v>
      </c>
      <c r="J480" s="203" t="s">
        <v>200</v>
      </c>
      <c r="K480" s="203" t="s">
        <v>146</v>
      </c>
      <c r="L480" s="203" t="s">
        <v>196</v>
      </c>
      <c r="M480" s="203" t="s">
        <v>146</v>
      </c>
      <c r="N480" s="180">
        <v>2</v>
      </c>
      <c r="O480" s="180">
        <v>2</v>
      </c>
      <c r="P480" s="181">
        <f t="shared" si="83"/>
        <v>4</v>
      </c>
      <c r="Q480" s="182" t="str">
        <f t="shared" si="84"/>
        <v>Bajo</v>
      </c>
      <c r="R480" s="183">
        <v>25</v>
      </c>
      <c r="S480" s="181">
        <f t="shared" si="85"/>
        <v>100</v>
      </c>
      <c r="T480" s="181" t="str">
        <f t="shared" si="86"/>
        <v>III</v>
      </c>
      <c r="U480" s="232" t="str">
        <f t="shared" ref="U480:U485" si="87">IF(T480="I","NO ACEPTABLE",IF(T480="II","NO ACEPTABLE O ACEPTABLE CON CONTROL ESPECIFICO",IF(T480="III","ACEPTABLE, MEJORAL EL CONTROL EXISTENTE",IF(T480="IV","ACEPTABLE, NO INTEVENIR"," "))))</f>
        <v>ACEPTABLE, MEJORAL EL CONTROL EXISTENTE</v>
      </c>
      <c r="V480" s="187">
        <v>1</v>
      </c>
      <c r="W480" s="202" t="s">
        <v>154</v>
      </c>
      <c r="X480" s="202" t="s">
        <v>146</v>
      </c>
      <c r="Y480" s="202" t="s">
        <v>146</v>
      </c>
      <c r="Z480" s="202" t="s">
        <v>146</v>
      </c>
      <c r="AA480" s="202" t="s">
        <v>461</v>
      </c>
    </row>
    <row r="481" spans="1:27" ht="90" customHeight="1">
      <c r="A481" s="196"/>
      <c r="B481" s="239"/>
      <c r="C481" s="243"/>
      <c r="D481" s="243"/>
      <c r="E481" s="243"/>
      <c r="F481" s="243"/>
      <c r="G481" s="225" t="s">
        <v>143</v>
      </c>
      <c r="H481" s="195" t="s">
        <v>1292</v>
      </c>
      <c r="I481" s="226" t="s">
        <v>21</v>
      </c>
      <c r="J481" s="195" t="s">
        <v>1139</v>
      </c>
      <c r="K481" s="227" t="s">
        <v>146</v>
      </c>
      <c r="L481" s="227" t="s">
        <v>146</v>
      </c>
      <c r="M481" s="227" t="s">
        <v>1140</v>
      </c>
      <c r="N481" s="180">
        <v>2</v>
      </c>
      <c r="O481" s="180">
        <v>2</v>
      </c>
      <c r="P481" s="181">
        <f t="shared" si="83"/>
        <v>4</v>
      </c>
      <c r="Q481" s="182" t="str">
        <f t="shared" si="84"/>
        <v>Bajo</v>
      </c>
      <c r="R481" s="183">
        <v>25</v>
      </c>
      <c r="S481" s="181">
        <f t="shared" si="85"/>
        <v>100</v>
      </c>
      <c r="T481" s="181" t="str">
        <f t="shared" si="86"/>
        <v>III</v>
      </c>
      <c r="U481" s="232" t="str">
        <f t="shared" si="87"/>
        <v>ACEPTABLE, MEJORAL EL CONTROL EXISTENTE</v>
      </c>
      <c r="V481" s="185">
        <v>1</v>
      </c>
      <c r="W481" s="202" t="s">
        <v>1240</v>
      </c>
      <c r="X481" s="202" t="s">
        <v>146</v>
      </c>
      <c r="Y481" s="202" t="s">
        <v>1241</v>
      </c>
      <c r="Z481" s="202" t="s">
        <v>146</v>
      </c>
      <c r="AA481" s="202" t="s">
        <v>1293</v>
      </c>
    </row>
    <row r="482" spans="1:27" ht="90" customHeight="1">
      <c r="A482" s="196"/>
      <c r="B482" s="239"/>
      <c r="C482" s="243"/>
      <c r="D482" s="225" t="s">
        <v>985</v>
      </c>
      <c r="E482" s="225" t="s">
        <v>986</v>
      </c>
      <c r="F482" s="225" t="s">
        <v>389</v>
      </c>
      <c r="G482" s="225" t="s">
        <v>143</v>
      </c>
      <c r="H482" s="228" t="s">
        <v>1141</v>
      </c>
      <c r="I482" s="226" t="s">
        <v>1023</v>
      </c>
      <c r="J482" s="195" t="s">
        <v>1142</v>
      </c>
      <c r="K482" s="227" t="s">
        <v>352</v>
      </c>
      <c r="L482" s="227" t="s">
        <v>242</v>
      </c>
      <c r="M482" s="227" t="s">
        <v>1143</v>
      </c>
      <c r="N482" s="180">
        <v>2</v>
      </c>
      <c r="O482" s="180">
        <v>3</v>
      </c>
      <c r="P482" s="181">
        <f t="shared" si="83"/>
        <v>6</v>
      </c>
      <c r="Q482" s="182" t="str">
        <f t="shared" si="84"/>
        <v>Medio</v>
      </c>
      <c r="R482" s="183">
        <v>25</v>
      </c>
      <c r="S482" s="181">
        <f t="shared" si="85"/>
        <v>150</v>
      </c>
      <c r="T482" s="181" t="str">
        <f t="shared" si="86"/>
        <v>II</v>
      </c>
      <c r="U482" s="184" t="str">
        <f t="shared" si="87"/>
        <v>NO ACEPTABLE O ACEPTABLE CON CONTROL ESPECIFICO</v>
      </c>
      <c r="V482" s="185">
        <v>1</v>
      </c>
      <c r="W482" s="202" t="s">
        <v>1242</v>
      </c>
      <c r="X482" s="202" t="s">
        <v>146</v>
      </c>
      <c r="Y482" s="202" t="s">
        <v>146</v>
      </c>
      <c r="Z482" s="202" t="s">
        <v>1243</v>
      </c>
      <c r="AA482" s="202" t="s">
        <v>1244</v>
      </c>
    </row>
    <row r="483" spans="1:27" ht="90" customHeight="1">
      <c r="A483" s="196"/>
      <c r="B483" s="239"/>
      <c r="C483" s="243" t="s">
        <v>988</v>
      </c>
      <c r="D483" s="224" t="s">
        <v>981</v>
      </c>
      <c r="E483" s="224" t="s">
        <v>982</v>
      </c>
      <c r="F483" s="224" t="s">
        <v>389</v>
      </c>
      <c r="G483" s="224" t="s">
        <v>143</v>
      </c>
      <c r="H483" s="229" t="s">
        <v>458</v>
      </c>
      <c r="I483" s="229" t="s">
        <v>1144</v>
      </c>
      <c r="J483" s="230" t="s">
        <v>459</v>
      </c>
      <c r="K483" s="231" t="s">
        <v>146</v>
      </c>
      <c r="L483" s="230" t="s">
        <v>146</v>
      </c>
      <c r="M483" s="229" t="s">
        <v>1145</v>
      </c>
      <c r="N483" s="180">
        <v>2</v>
      </c>
      <c r="O483" s="180">
        <v>2</v>
      </c>
      <c r="P483" s="181">
        <f t="shared" si="83"/>
        <v>4</v>
      </c>
      <c r="Q483" s="182" t="str">
        <f t="shared" si="84"/>
        <v>Bajo</v>
      </c>
      <c r="R483" s="183">
        <v>25</v>
      </c>
      <c r="S483" s="181">
        <f t="shared" si="85"/>
        <v>100</v>
      </c>
      <c r="T483" s="181" t="str">
        <f t="shared" si="86"/>
        <v>III</v>
      </c>
      <c r="U483" s="232" t="str">
        <f t="shared" si="87"/>
        <v>ACEPTABLE, MEJORAL EL CONTROL EXISTENTE</v>
      </c>
      <c r="V483" s="187">
        <v>1</v>
      </c>
      <c r="W483" s="202" t="s">
        <v>517</v>
      </c>
      <c r="X483" s="202" t="s">
        <v>146</v>
      </c>
      <c r="Y483" s="202" t="s">
        <v>146</v>
      </c>
      <c r="Z483" s="202" t="s">
        <v>146</v>
      </c>
      <c r="AA483" s="202" t="s">
        <v>1143</v>
      </c>
    </row>
    <row r="484" spans="1:27" ht="90" customHeight="1">
      <c r="A484" s="196"/>
      <c r="B484" s="239"/>
      <c r="C484" s="243"/>
      <c r="D484" s="224" t="s">
        <v>981</v>
      </c>
      <c r="E484" s="224" t="s">
        <v>982</v>
      </c>
      <c r="F484" s="224" t="s">
        <v>389</v>
      </c>
      <c r="G484" s="224" t="s">
        <v>143</v>
      </c>
      <c r="H484" s="202" t="s">
        <v>1132</v>
      </c>
      <c r="I484" s="202" t="s">
        <v>460</v>
      </c>
      <c r="J484" s="202" t="s">
        <v>1133</v>
      </c>
      <c r="K484" s="202" t="s">
        <v>1134</v>
      </c>
      <c r="L484" s="202" t="s">
        <v>146</v>
      </c>
      <c r="M484" s="202" t="s">
        <v>1135</v>
      </c>
      <c r="N484" s="180">
        <v>2</v>
      </c>
      <c r="O484" s="180">
        <v>2</v>
      </c>
      <c r="P484" s="181">
        <f t="shared" si="83"/>
        <v>4</v>
      </c>
      <c r="Q484" s="182" t="str">
        <f t="shared" si="84"/>
        <v>Bajo</v>
      </c>
      <c r="R484" s="183">
        <v>25</v>
      </c>
      <c r="S484" s="181">
        <f t="shared" si="85"/>
        <v>100</v>
      </c>
      <c r="T484" s="181" t="str">
        <f t="shared" si="86"/>
        <v>III</v>
      </c>
      <c r="U484" s="232" t="str">
        <f t="shared" si="87"/>
        <v>ACEPTABLE, MEJORAL EL CONTROL EXISTENTE</v>
      </c>
      <c r="V484" s="185">
        <v>1</v>
      </c>
      <c r="W484" s="202" t="s">
        <v>1231</v>
      </c>
      <c r="X484" s="202" t="s">
        <v>146</v>
      </c>
      <c r="Y484" s="202" t="s">
        <v>146</v>
      </c>
      <c r="Z484" s="202" t="s">
        <v>146</v>
      </c>
      <c r="AA484" s="202" t="s">
        <v>1143</v>
      </c>
    </row>
    <row r="485" spans="1:27" ht="90" customHeight="1">
      <c r="A485" s="196"/>
      <c r="B485" s="239"/>
      <c r="C485" s="243"/>
      <c r="D485" s="225" t="s">
        <v>983</v>
      </c>
      <c r="E485" s="225" t="s">
        <v>389</v>
      </c>
      <c r="F485" s="225" t="s">
        <v>389</v>
      </c>
      <c r="G485" s="225" t="s">
        <v>143</v>
      </c>
      <c r="H485" s="202" t="s">
        <v>1136</v>
      </c>
      <c r="I485" s="202" t="s">
        <v>1288</v>
      </c>
      <c r="J485" s="202" t="s">
        <v>1289</v>
      </c>
      <c r="K485" s="202" t="s">
        <v>1137</v>
      </c>
      <c r="L485" s="202" t="s">
        <v>146</v>
      </c>
      <c r="M485" s="202" t="s">
        <v>1135</v>
      </c>
      <c r="N485" s="180">
        <v>2</v>
      </c>
      <c r="O485" s="180">
        <v>2</v>
      </c>
      <c r="P485" s="181">
        <f t="shared" si="83"/>
        <v>4</v>
      </c>
      <c r="Q485" s="182" t="str">
        <f t="shared" si="84"/>
        <v>Bajo</v>
      </c>
      <c r="R485" s="183">
        <v>25</v>
      </c>
      <c r="S485" s="181">
        <f t="shared" si="85"/>
        <v>100</v>
      </c>
      <c r="T485" s="181" t="str">
        <f t="shared" si="86"/>
        <v>III</v>
      </c>
      <c r="U485" s="232" t="str">
        <f t="shared" si="87"/>
        <v>ACEPTABLE, MEJORAL EL CONTROL EXISTENTE</v>
      </c>
      <c r="V485" s="185">
        <v>1</v>
      </c>
      <c r="W485" s="202" t="s">
        <v>1232</v>
      </c>
      <c r="X485" s="202" t="s">
        <v>146</v>
      </c>
      <c r="Y485" s="202" t="s">
        <v>146</v>
      </c>
      <c r="Z485" s="202" t="s">
        <v>146</v>
      </c>
      <c r="AA485" s="202" t="s">
        <v>1056</v>
      </c>
    </row>
    <row r="486" spans="1:27" ht="90" customHeight="1">
      <c r="A486" s="196"/>
      <c r="B486" s="239"/>
      <c r="C486" s="243"/>
      <c r="D486" s="243" t="s">
        <v>984</v>
      </c>
      <c r="E486" s="243"/>
      <c r="F486" s="243"/>
      <c r="G486" s="225" t="s">
        <v>143</v>
      </c>
      <c r="H486" s="202" t="s">
        <v>1290</v>
      </c>
      <c r="I486" s="202" t="s">
        <v>1061</v>
      </c>
      <c r="J486" s="202" t="s">
        <v>1291</v>
      </c>
      <c r="K486" s="202" t="s">
        <v>146</v>
      </c>
      <c r="L486" s="202" t="s">
        <v>146</v>
      </c>
      <c r="M486" s="202" t="s">
        <v>1135</v>
      </c>
      <c r="N486" s="180">
        <v>2</v>
      </c>
      <c r="O486" s="180">
        <v>2</v>
      </c>
      <c r="P486" s="181">
        <f t="shared" si="83"/>
        <v>4</v>
      </c>
      <c r="Q486" s="182" t="str">
        <f t="shared" si="84"/>
        <v>Bajo</v>
      </c>
      <c r="R486" s="183">
        <v>25</v>
      </c>
      <c r="S486" s="181">
        <f t="shared" si="85"/>
        <v>100</v>
      </c>
      <c r="T486" s="181" t="str">
        <f t="shared" si="86"/>
        <v>III</v>
      </c>
      <c r="U486" s="184" t="str">
        <f>IF(T486="I","NO ACEPTABLE",IF(T486="II","NO ACEPTABLE O ACEPTABLE CON CONTROL ESPECIFICO",IF(T486="III","ACEPTABLE, MEJORAR EL CONTROL EXISTENTE",IF(T486="IV","ACEPTABLE, NO INTEVENIR"," "))))</f>
        <v>ACEPTABLE, MEJORAR EL CONTROL EXISTENTE</v>
      </c>
      <c r="V486" s="185">
        <v>1</v>
      </c>
      <c r="W486" s="202" t="s">
        <v>1233</v>
      </c>
      <c r="X486" s="202" t="s">
        <v>146</v>
      </c>
      <c r="Y486" s="202" t="s">
        <v>146</v>
      </c>
      <c r="Z486" s="202" t="s">
        <v>1234</v>
      </c>
      <c r="AA486" s="202" t="s">
        <v>1235</v>
      </c>
    </row>
    <row r="487" spans="1:27" ht="90" customHeight="1">
      <c r="A487" s="196"/>
      <c r="B487" s="239"/>
      <c r="C487" s="243"/>
      <c r="D487" s="243"/>
      <c r="E487" s="243"/>
      <c r="F487" s="243"/>
      <c r="G487" s="225" t="s">
        <v>143</v>
      </c>
      <c r="H487" s="202" t="s">
        <v>1138</v>
      </c>
      <c r="I487" s="202" t="s">
        <v>998</v>
      </c>
      <c r="J487" s="202" t="s">
        <v>999</v>
      </c>
      <c r="K487" s="202" t="s">
        <v>156</v>
      </c>
      <c r="L487" s="202" t="s">
        <v>146</v>
      </c>
      <c r="M487" s="202" t="s">
        <v>158</v>
      </c>
      <c r="N487" s="180">
        <v>2</v>
      </c>
      <c r="O487" s="180">
        <v>2</v>
      </c>
      <c r="P487" s="181">
        <f t="shared" si="83"/>
        <v>4</v>
      </c>
      <c r="Q487" s="182" t="str">
        <f t="shared" si="84"/>
        <v>Bajo</v>
      </c>
      <c r="R487" s="183">
        <v>25</v>
      </c>
      <c r="S487" s="181">
        <f t="shared" si="85"/>
        <v>100</v>
      </c>
      <c r="T487" s="181" t="str">
        <f t="shared" si="86"/>
        <v>III</v>
      </c>
      <c r="U487" s="232" t="str">
        <f t="shared" ref="U487:U488" si="88">IF(T487="I","NO ACEPTABLE",IF(T487="II","NO ACEPTABLE O ACEPTABLE CON CONTROL ESPECIFICO",IF(T487="III","ACEPTABLE, MEJORAL EL CONTROL EXISTENTE",IF(T487="IV","ACEPTABLE, NO INTEVENIR"," "))))</f>
        <v>ACEPTABLE, MEJORAL EL CONTROL EXISTENTE</v>
      </c>
      <c r="V487" s="187">
        <v>1</v>
      </c>
      <c r="W487" s="202" t="s">
        <v>1236</v>
      </c>
      <c r="X487" s="202" t="s">
        <v>146</v>
      </c>
      <c r="Y487" s="202" t="s">
        <v>146</v>
      </c>
      <c r="Z487" s="202" t="s">
        <v>146</v>
      </c>
      <c r="AA487" s="202" t="s">
        <v>573</v>
      </c>
    </row>
    <row r="488" spans="1:27" ht="90" customHeight="1">
      <c r="A488" s="196"/>
      <c r="B488" s="239"/>
      <c r="C488" s="243"/>
      <c r="D488" s="243"/>
      <c r="E488" s="243"/>
      <c r="F488" s="243"/>
      <c r="G488" s="225" t="s">
        <v>143</v>
      </c>
      <c r="H488" s="202" t="s">
        <v>89</v>
      </c>
      <c r="I488" s="202" t="s">
        <v>1288</v>
      </c>
      <c r="J488" s="202" t="s">
        <v>999</v>
      </c>
      <c r="K488" s="202" t="s">
        <v>146</v>
      </c>
      <c r="L488" s="202" t="s">
        <v>146</v>
      </c>
      <c r="M488" s="202" t="s">
        <v>146</v>
      </c>
      <c r="N488" s="180">
        <v>2</v>
      </c>
      <c r="O488" s="180">
        <v>2</v>
      </c>
      <c r="P488" s="181">
        <f t="shared" si="83"/>
        <v>4</v>
      </c>
      <c r="Q488" s="182" t="str">
        <f t="shared" si="84"/>
        <v>Bajo</v>
      </c>
      <c r="R488" s="183">
        <v>25</v>
      </c>
      <c r="S488" s="181">
        <f t="shared" si="85"/>
        <v>100</v>
      </c>
      <c r="T488" s="181" t="str">
        <f t="shared" si="86"/>
        <v>III</v>
      </c>
      <c r="U488" s="232" t="str">
        <f t="shared" si="88"/>
        <v>ACEPTABLE, MEJORAL EL CONTROL EXISTENTE</v>
      </c>
      <c r="V488" s="185">
        <v>1</v>
      </c>
      <c r="W488" s="202" t="s">
        <v>1067</v>
      </c>
      <c r="X488" s="202" t="s">
        <v>146</v>
      </c>
      <c r="Y488" s="202" t="s">
        <v>146</v>
      </c>
      <c r="Z488" s="202" t="s">
        <v>146</v>
      </c>
      <c r="AA488" s="202" t="s">
        <v>1235</v>
      </c>
    </row>
    <row r="489" spans="1:27" ht="90" customHeight="1">
      <c r="A489" s="196"/>
      <c r="B489" s="239"/>
      <c r="C489" s="243"/>
      <c r="D489" s="243"/>
      <c r="E489" s="243"/>
      <c r="F489" s="243"/>
      <c r="G489" s="225" t="s">
        <v>143</v>
      </c>
      <c r="H489" s="203" t="s">
        <v>574</v>
      </c>
      <c r="I489" s="203" t="s">
        <v>1030</v>
      </c>
      <c r="J489" s="203" t="s">
        <v>172</v>
      </c>
      <c r="K489" s="203" t="s">
        <v>146</v>
      </c>
      <c r="L489" s="203" t="s">
        <v>146</v>
      </c>
      <c r="M489" s="203" t="s">
        <v>173</v>
      </c>
      <c r="N489" s="180">
        <v>2</v>
      </c>
      <c r="O489" s="180">
        <v>2</v>
      </c>
      <c r="P489" s="181">
        <f t="shared" si="83"/>
        <v>4</v>
      </c>
      <c r="Q489" s="182" t="str">
        <f t="shared" si="84"/>
        <v>Bajo</v>
      </c>
      <c r="R489" s="183">
        <v>25</v>
      </c>
      <c r="S489" s="181">
        <f t="shared" si="85"/>
        <v>100</v>
      </c>
      <c r="T489" s="181" t="str">
        <f t="shared" si="86"/>
        <v>III</v>
      </c>
      <c r="U489" s="184" t="str">
        <f>IF(T489="I","NO ACEPTABLE",IF(T489="II","NO ACEPTABLE O ACEPTABLE CON CONTROL ESPECIFICO",IF(T489="III","ACEPTABLE, MEJORAR EL CONTROL EXISTENTE",IF(T489="IV","ACEPTABLE, NO INTEVENIR"," "))))</f>
        <v>ACEPTABLE, MEJORAR EL CONTROL EXISTENTE</v>
      </c>
      <c r="V489" s="185">
        <v>1</v>
      </c>
      <c r="W489" s="202" t="s">
        <v>1237</v>
      </c>
      <c r="X489" s="202" t="s">
        <v>146</v>
      </c>
      <c r="Y489" s="202" t="s">
        <v>146</v>
      </c>
      <c r="Z489" s="202" t="s">
        <v>1238</v>
      </c>
      <c r="AA489" s="202" t="s">
        <v>1239</v>
      </c>
    </row>
    <row r="490" spans="1:27" ht="90" customHeight="1">
      <c r="A490" s="196"/>
      <c r="B490" s="239"/>
      <c r="C490" s="243"/>
      <c r="D490" s="243"/>
      <c r="E490" s="243"/>
      <c r="F490" s="243"/>
      <c r="G490" s="225" t="s">
        <v>143</v>
      </c>
      <c r="H490" s="203" t="s">
        <v>194</v>
      </c>
      <c r="I490" s="203" t="s">
        <v>1006</v>
      </c>
      <c r="J490" s="203" t="s">
        <v>200</v>
      </c>
      <c r="K490" s="203" t="s">
        <v>146</v>
      </c>
      <c r="L490" s="203" t="s">
        <v>196</v>
      </c>
      <c r="M490" s="203" t="s">
        <v>146</v>
      </c>
      <c r="N490" s="180">
        <v>2</v>
      </c>
      <c r="O490" s="180">
        <v>2</v>
      </c>
      <c r="P490" s="181">
        <f t="shared" si="83"/>
        <v>4</v>
      </c>
      <c r="Q490" s="182" t="str">
        <f t="shared" si="84"/>
        <v>Bajo</v>
      </c>
      <c r="R490" s="183">
        <v>25</v>
      </c>
      <c r="S490" s="181">
        <f t="shared" si="85"/>
        <v>100</v>
      </c>
      <c r="T490" s="181" t="str">
        <f t="shared" si="86"/>
        <v>III</v>
      </c>
      <c r="U490" s="232" t="str">
        <f t="shared" ref="U490:U495" si="89">IF(T490="I","NO ACEPTABLE",IF(T490="II","NO ACEPTABLE O ACEPTABLE CON CONTROL ESPECIFICO",IF(T490="III","ACEPTABLE, MEJORAL EL CONTROL EXISTENTE",IF(T490="IV","ACEPTABLE, NO INTEVENIR"," "))))</f>
        <v>ACEPTABLE, MEJORAL EL CONTROL EXISTENTE</v>
      </c>
      <c r="V490" s="187">
        <v>1</v>
      </c>
      <c r="W490" s="202" t="s">
        <v>154</v>
      </c>
      <c r="X490" s="202" t="s">
        <v>146</v>
      </c>
      <c r="Y490" s="202" t="s">
        <v>146</v>
      </c>
      <c r="Z490" s="202" t="s">
        <v>146</v>
      </c>
      <c r="AA490" s="202" t="s">
        <v>461</v>
      </c>
    </row>
    <row r="491" spans="1:27" ht="90" customHeight="1">
      <c r="A491" s="196"/>
      <c r="B491" s="239"/>
      <c r="C491" s="243"/>
      <c r="D491" s="243"/>
      <c r="E491" s="243"/>
      <c r="F491" s="243"/>
      <c r="G491" s="225" t="s">
        <v>143</v>
      </c>
      <c r="H491" s="195" t="s">
        <v>1292</v>
      </c>
      <c r="I491" s="226" t="s">
        <v>21</v>
      </c>
      <c r="J491" s="195" t="s">
        <v>1139</v>
      </c>
      <c r="K491" s="227" t="s">
        <v>146</v>
      </c>
      <c r="L491" s="227" t="s">
        <v>146</v>
      </c>
      <c r="M491" s="227" t="s">
        <v>1140</v>
      </c>
      <c r="N491" s="180">
        <v>2</v>
      </c>
      <c r="O491" s="180">
        <v>2</v>
      </c>
      <c r="P491" s="181">
        <f t="shared" si="83"/>
        <v>4</v>
      </c>
      <c r="Q491" s="182" t="str">
        <f t="shared" si="84"/>
        <v>Bajo</v>
      </c>
      <c r="R491" s="183">
        <v>25</v>
      </c>
      <c r="S491" s="181">
        <f t="shared" si="85"/>
        <v>100</v>
      </c>
      <c r="T491" s="181" t="str">
        <f t="shared" si="86"/>
        <v>III</v>
      </c>
      <c r="U491" s="232" t="str">
        <f t="shared" si="89"/>
        <v>ACEPTABLE, MEJORAL EL CONTROL EXISTENTE</v>
      </c>
      <c r="V491" s="185">
        <v>1</v>
      </c>
      <c r="W491" s="202" t="s">
        <v>1240</v>
      </c>
      <c r="X491" s="202" t="s">
        <v>146</v>
      </c>
      <c r="Y491" s="202" t="s">
        <v>1241</v>
      </c>
      <c r="Z491" s="202" t="s">
        <v>146</v>
      </c>
      <c r="AA491" s="202" t="s">
        <v>1293</v>
      </c>
    </row>
    <row r="492" spans="1:27" ht="90" customHeight="1">
      <c r="A492" s="196"/>
      <c r="B492" s="239"/>
      <c r="C492" s="243"/>
      <c r="D492" s="225" t="s">
        <v>985</v>
      </c>
      <c r="E492" s="225" t="s">
        <v>986</v>
      </c>
      <c r="F492" s="225" t="s">
        <v>389</v>
      </c>
      <c r="G492" s="225" t="s">
        <v>143</v>
      </c>
      <c r="H492" s="228" t="s">
        <v>1141</v>
      </c>
      <c r="I492" s="226" t="s">
        <v>1023</v>
      </c>
      <c r="J492" s="195" t="s">
        <v>1142</v>
      </c>
      <c r="K492" s="227" t="s">
        <v>352</v>
      </c>
      <c r="L492" s="227" t="s">
        <v>242</v>
      </c>
      <c r="M492" s="227" t="s">
        <v>1143</v>
      </c>
      <c r="N492" s="180">
        <v>2</v>
      </c>
      <c r="O492" s="180">
        <v>3</v>
      </c>
      <c r="P492" s="181">
        <f t="shared" si="83"/>
        <v>6</v>
      </c>
      <c r="Q492" s="182" t="str">
        <f t="shared" si="84"/>
        <v>Medio</v>
      </c>
      <c r="R492" s="183">
        <v>25</v>
      </c>
      <c r="S492" s="181">
        <f t="shared" si="85"/>
        <v>150</v>
      </c>
      <c r="T492" s="181" t="str">
        <f t="shared" si="86"/>
        <v>II</v>
      </c>
      <c r="U492" s="184" t="str">
        <f t="shared" si="89"/>
        <v>NO ACEPTABLE O ACEPTABLE CON CONTROL ESPECIFICO</v>
      </c>
      <c r="V492" s="185">
        <v>1</v>
      </c>
      <c r="W492" s="202" t="s">
        <v>1242</v>
      </c>
      <c r="X492" s="202" t="s">
        <v>146</v>
      </c>
      <c r="Y492" s="202" t="s">
        <v>146</v>
      </c>
      <c r="Z492" s="202" t="s">
        <v>1243</v>
      </c>
      <c r="AA492" s="202" t="s">
        <v>1244</v>
      </c>
    </row>
    <row r="493" spans="1:27" ht="90" customHeight="1">
      <c r="A493" s="196"/>
      <c r="B493" s="239"/>
      <c r="C493" s="243" t="s">
        <v>989</v>
      </c>
      <c r="D493" s="224" t="s">
        <v>981</v>
      </c>
      <c r="E493" s="224" t="s">
        <v>982</v>
      </c>
      <c r="F493" s="224" t="s">
        <v>389</v>
      </c>
      <c r="G493" s="224" t="s">
        <v>143</v>
      </c>
      <c r="H493" s="229" t="s">
        <v>458</v>
      </c>
      <c r="I493" s="229" t="s">
        <v>1144</v>
      </c>
      <c r="J493" s="230" t="s">
        <v>459</v>
      </c>
      <c r="K493" s="231" t="s">
        <v>146</v>
      </c>
      <c r="L493" s="230" t="s">
        <v>146</v>
      </c>
      <c r="M493" s="229" t="s">
        <v>1145</v>
      </c>
      <c r="N493" s="180">
        <v>2</v>
      </c>
      <c r="O493" s="180">
        <v>2</v>
      </c>
      <c r="P493" s="181">
        <f t="shared" ref="P493:P502" si="90">N493*O493</f>
        <v>4</v>
      </c>
      <c r="Q493" s="182" t="str">
        <f t="shared" ref="Q493:Q502" si="91">IF(AND(P493&gt;=24,P493&lt;=40),"Muy Alto",IF(AND(20&gt;=P493,10&lt;=P493),"Alto",IF(AND(8&gt;=P493,6&lt;=P493),"Medio",IF(P493&lt;=4,"Bajo","-"))))</f>
        <v>Bajo</v>
      </c>
      <c r="R493" s="183">
        <v>25</v>
      </c>
      <c r="S493" s="181">
        <f t="shared" ref="S493:S502" si="92">(R493*P493)</f>
        <v>100</v>
      </c>
      <c r="T493" s="181" t="str">
        <f t="shared" ref="T493:T502" si="93">IF(S493&gt;600,"I",IF(S493&gt;=150,"II",IF(S493&gt;=40,"III",IF(S493&gt;=20,"IV"))))</f>
        <v>III</v>
      </c>
      <c r="U493" s="232" t="str">
        <f t="shared" si="89"/>
        <v>ACEPTABLE, MEJORAL EL CONTROL EXISTENTE</v>
      </c>
      <c r="V493" s="187">
        <v>1</v>
      </c>
      <c r="W493" s="202" t="s">
        <v>517</v>
      </c>
      <c r="X493" s="202" t="s">
        <v>146</v>
      </c>
      <c r="Y493" s="202" t="s">
        <v>146</v>
      </c>
      <c r="Z493" s="202" t="s">
        <v>146</v>
      </c>
      <c r="AA493" s="202" t="s">
        <v>1143</v>
      </c>
    </row>
    <row r="494" spans="1:27" ht="90" customHeight="1">
      <c r="A494" s="196"/>
      <c r="B494" s="239"/>
      <c r="C494" s="243"/>
      <c r="D494" s="224" t="s">
        <v>981</v>
      </c>
      <c r="E494" s="224" t="s">
        <v>982</v>
      </c>
      <c r="F494" s="224" t="s">
        <v>389</v>
      </c>
      <c r="G494" s="224" t="s">
        <v>143</v>
      </c>
      <c r="H494" s="202" t="s">
        <v>1132</v>
      </c>
      <c r="I494" s="202" t="s">
        <v>460</v>
      </c>
      <c r="J494" s="202" t="s">
        <v>1133</v>
      </c>
      <c r="K494" s="202" t="s">
        <v>1134</v>
      </c>
      <c r="L494" s="202" t="s">
        <v>146</v>
      </c>
      <c r="M494" s="202" t="s">
        <v>1135</v>
      </c>
      <c r="N494" s="180">
        <v>2</v>
      </c>
      <c r="O494" s="180">
        <v>2</v>
      </c>
      <c r="P494" s="181">
        <f t="shared" si="90"/>
        <v>4</v>
      </c>
      <c r="Q494" s="182" t="str">
        <f t="shared" si="91"/>
        <v>Bajo</v>
      </c>
      <c r="R494" s="183">
        <v>25</v>
      </c>
      <c r="S494" s="181">
        <f t="shared" si="92"/>
        <v>100</v>
      </c>
      <c r="T494" s="181" t="str">
        <f t="shared" si="93"/>
        <v>III</v>
      </c>
      <c r="U494" s="232" t="str">
        <f t="shared" si="89"/>
        <v>ACEPTABLE, MEJORAL EL CONTROL EXISTENTE</v>
      </c>
      <c r="V494" s="185">
        <v>1</v>
      </c>
      <c r="W494" s="202" t="s">
        <v>1231</v>
      </c>
      <c r="X494" s="202" t="s">
        <v>146</v>
      </c>
      <c r="Y494" s="202" t="s">
        <v>146</v>
      </c>
      <c r="Z494" s="202" t="s">
        <v>146</v>
      </c>
      <c r="AA494" s="202" t="s">
        <v>1143</v>
      </c>
    </row>
    <row r="495" spans="1:27" ht="90" customHeight="1">
      <c r="A495" s="196"/>
      <c r="B495" s="239"/>
      <c r="C495" s="243"/>
      <c r="D495" s="225" t="s">
        <v>983</v>
      </c>
      <c r="E495" s="225" t="s">
        <v>389</v>
      </c>
      <c r="F495" s="225" t="s">
        <v>389</v>
      </c>
      <c r="G495" s="225" t="s">
        <v>143</v>
      </c>
      <c r="H495" s="202" t="s">
        <v>1136</v>
      </c>
      <c r="I495" s="202" t="s">
        <v>1288</v>
      </c>
      <c r="J495" s="202" t="s">
        <v>1289</v>
      </c>
      <c r="K495" s="202" t="s">
        <v>1137</v>
      </c>
      <c r="L495" s="202" t="s">
        <v>146</v>
      </c>
      <c r="M495" s="202" t="s">
        <v>1135</v>
      </c>
      <c r="N495" s="180">
        <v>2</v>
      </c>
      <c r="O495" s="180">
        <v>2</v>
      </c>
      <c r="P495" s="181">
        <f t="shared" si="90"/>
        <v>4</v>
      </c>
      <c r="Q495" s="182" t="str">
        <f t="shared" si="91"/>
        <v>Bajo</v>
      </c>
      <c r="R495" s="183">
        <v>25</v>
      </c>
      <c r="S495" s="181">
        <f t="shared" si="92"/>
        <v>100</v>
      </c>
      <c r="T495" s="181" t="str">
        <f t="shared" si="93"/>
        <v>III</v>
      </c>
      <c r="U495" s="232" t="str">
        <f t="shared" si="89"/>
        <v>ACEPTABLE, MEJORAL EL CONTROL EXISTENTE</v>
      </c>
      <c r="V495" s="185">
        <v>1</v>
      </c>
      <c r="W495" s="202" t="s">
        <v>1232</v>
      </c>
      <c r="X495" s="202" t="s">
        <v>146</v>
      </c>
      <c r="Y495" s="202" t="s">
        <v>146</v>
      </c>
      <c r="Z495" s="202" t="s">
        <v>146</v>
      </c>
      <c r="AA495" s="202" t="s">
        <v>1056</v>
      </c>
    </row>
    <row r="496" spans="1:27" ht="90" customHeight="1">
      <c r="A496" s="196"/>
      <c r="B496" s="239"/>
      <c r="C496" s="243"/>
      <c r="D496" s="243" t="s">
        <v>984</v>
      </c>
      <c r="E496" s="243"/>
      <c r="F496" s="243"/>
      <c r="G496" s="225" t="s">
        <v>143</v>
      </c>
      <c r="H496" s="202" t="s">
        <v>1290</v>
      </c>
      <c r="I496" s="202" t="s">
        <v>1061</v>
      </c>
      <c r="J496" s="202" t="s">
        <v>1291</v>
      </c>
      <c r="K496" s="202" t="s">
        <v>146</v>
      </c>
      <c r="L496" s="202" t="s">
        <v>146</v>
      </c>
      <c r="M496" s="202" t="s">
        <v>1135</v>
      </c>
      <c r="N496" s="180">
        <v>2</v>
      </c>
      <c r="O496" s="180">
        <v>2</v>
      </c>
      <c r="P496" s="181">
        <f t="shared" si="90"/>
        <v>4</v>
      </c>
      <c r="Q496" s="182" t="str">
        <f t="shared" si="91"/>
        <v>Bajo</v>
      </c>
      <c r="R496" s="183">
        <v>25</v>
      </c>
      <c r="S496" s="181">
        <f t="shared" si="92"/>
        <v>100</v>
      </c>
      <c r="T496" s="181" t="str">
        <f t="shared" si="93"/>
        <v>III</v>
      </c>
      <c r="U496" s="232" t="str">
        <f>IF(T496="I","NO ACEPTABLE",IF(T496="II","NO ACEPTABLE O ACEPTABLE CON CONTROL ESPECIFICO",IF(T496="III","ACEPTABLE, MEJORAR EL CONTROL EXISTENTE",IF(T496="IV","ACEPTABLE, NO INTEVENIR"," "))))</f>
        <v>ACEPTABLE, MEJORAR EL CONTROL EXISTENTE</v>
      </c>
      <c r="V496" s="185">
        <v>1</v>
      </c>
      <c r="W496" s="202" t="s">
        <v>1233</v>
      </c>
      <c r="X496" s="202" t="s">
        <v>146</v>
      </c>
      <c r="Y496" s="202" t="s">
        <v>146</v>
      </c>
      <c r="Z496" s="202" t="s">
        <v>1234</v>
      </c>
      <c r="AA496" s="202" t="s">
        <v>1235</v>
      </c>
    </row>
    <row r="497" spans="1:27" ht="90" customHeight="1">
      <c r="A497" s="196"/>
      <c r="B497" s="239"/>
      <c r="C497" s="243"/>
      <c r="D497" s="243"/>
      <c r="E497" s="243"/>
      <c r="F497" s="243"/>
      <c r="G497" s="225" t="s">
        <v>143</v>
      </c>
      <c r="H497" s="202" t="s">
        <v>1138</v>
      </c>
      <c r="I497" s="202" t="s">
        <v>998</v>
      </c>
      <c r="J497" s="202" t="s">
        <v>999</v>
      </c>
      <c r="K497" s="202" t="s">
        <v>156</v>
      </c>
      <c r="L497" s="202" t="s">
        <v>146</v>
      </c>
      <c r="M497" s="202" t="s">
        <v>158</v>
      </c>
      <c r="N497" s="180">
        <v>2</v>
      </c>
      <c r="O497" s="180">
        <v>2</v>
      </c>
      <c r="P497" s="181">
        <f t="shared" si="90"/>
        <v>4</v>
      </c>
      <c r="Q497" s="182" t="str">
        <f t="shared" si="91"/>
        <v>Bajo</v>
      </c>
      <c r="R497" s="183">
        <v>25</v>
      </c>
      <c r="S497" s="181">
        <f t="shared" si="92"/>
        <v>100</v>
      </c>
      <c r="T497" s="181" t="str">
        <f t="shared" si="93"/>
        <v>III</v>
      </c>
      <c r="U497" s="232" t="str">
        <f t="shared" ref="U497:U498" si="94">IF(T497="I","NO ACEPTABLE",IF(T497="II","NO ACEPTABLE O ACEPTABLE CON CONTROL ESPECIFICO",IF(T497="III","ACEPTABLE, MEJORAL EL CONTROL EXISTENTE",IF(T497="IV","ACEPTABLE, NO INTEVENIR"," "))))</f>
        <v>ACEPTABLE, MEJORAL EL CONTROL EXISTENTE</v>
      </c>
      <c r="V497" s="187">
        <v>1</v>
      </c>
      <c r="W497" s="202" t="s">
        <v>1236</v>
      </c>
      <c r="X497" s="202" t="s">
        <v>146</v>
      </c>
      <c r="Y497" s="202" t="s">
        <v>146</v>
      </c>
      <c r="Z497" s="202" t="s">
        <v>146</v>
      </c>
      <c r="AA497" s="202" t="s">
        <v>573</v>
      </c>
    </row>
    <row r="498" spans="1:27" ht="90" customHeight="1">
      <c r="A498" s="196"/>
      <c r="B498" s="239"/>
      <c r="C498" s="243"/>
      <c r="D498" s="243"/>
      <c r="E498" s="243"/>
      <c r="F498" s="243"/>
      <c r="G498" s="225" t="s">
        <v>143</v>
      </c>
      <c r="H498" s="202" t="s">
        <v>89</v>
      </c>
      <c r="I498" s="202" t="s">
        <v>1288</v>
      </c>
      <c r="J498" s="202" t="s">
        <v>999</v>
      </c>
      <c r="K498" s="202" t="s">
        <v>146</v>
      </c>
      <c r="L498" s="202" t="s">
        <v>146</v>
      </c>
      <c r="M498" s="202" t="s">
        <v>146</v>
      </c>
      <c r="N498" s="180">
        <v>2</v>
      </c>
      <c r="O498" s="180">
        <v>2</v>
      </c>
      <c r="P498" s="181">
        <f t="shared" si="90"/>
        <v>4</v>
      </c>
      <c r="Q498" s="182" t="str">
        <f t="shared" si="91"/>
        <v>Bajo</v>
      </c>
      <c r="R498" s="183">
        <v>25</v>
      </c>
      <c r="S498" s="181">
        <f t="shared" si="92"/>
        <v>100</v>
      </c>
      <c r="T498" s="181" t="str">
        <f t="shared" si="93"/>
        <v>III</v>
      </c>
      <c r="U498" s="232" t="str">
        <f t="shared" si="94"/>
        <v>ACEPTABLE, MEJORAL EL CONTROL EXISTENTE</v>
      </c>
      <c r="V498" s="185">
        <v>1</v>
      </c>
      <c r="W498" s="202" t="s">
        <v>1067</v>
      </c>
      <c r="X498" s="202" t="s">
        <v>146</v>
      </c>
      <c r="Y498" s="202" t="s">
        <v>146</v>
      </c>
      <c r="Z498" s="202" t="s">
        <v>146</v>
      </c>
      <c r="AA498" s="202" t="s">
        <v>1235</v>
      </c>
    </row>
    <row r="499" spans="1:27" ht="90" customHeight="1">
      <c r="A499" s="196"/>
      <c r="B499" s="239"/>
      <c r="C499" s="243"/>
      <c r="D499" s="243"/>
      <c r="E499" s="243"/>
      <c r="F499" s="243"/>
      <c r="G499" s="225" t="s">
        <v>143</v>
      </c>
      <c r="H499" s="203" t="s">
        <v>574</v>
      </c>
      <c r="I499" s="203" t="s">
        <v>1030</v>
      </c>
      <c r="J499" s="203" t="s">
        <v>172</v>
      </c>
      <c r="K499" s="203" t="s">
        <v>146</v>
      </c>
      <c r="L499" s="203" t="s">
        <v>146</v>
      </c>
      <c r="M499" s="203" t="s">
        <v>173</v>
      </c>
      <c r="N499" s="180">
        <v>2</v>
      </c>
      <c r="O499" s="180">
        <v>2</v>
      </c>
      <c r="P499" s="181">
        <f t="shared" si="90"/>
        <v>4</v>
      </c>
      <c r="Q499" s="182" t="str">
        <f t="shared" si="91"/>
        <v>Bajo</v>
      </c>
      <c r="R499" s="183">
        <v>25</v>
      </c>
      <c r="S499" s="181">
        <f t="shared" si="92"/>
        <v>100</v>
      </c>
      <c r="T499" s="181" t="str">
        <f t="shared" si="93"/>
        <v>III</v>
      </c>
      <c r="U499" s="184" t="str">
        <f>IF(T499="I","NO ACEPTABLE",IF(T499="II","NO ACEPTABLE O ACEPTABLE CON CONTROL ESPECIFICO",IF(T499="III","ACEPTABLE, MEJORAR EL CONTROL EXISTENTE",IF(T499="IV","ACEPTABLE, NO INTEVENIR"," "))))</f>
        <v>ACEPTABLE, MEJORAR EL CONTROL EXISTENTE</v>
      </c>
      <c r="V499" s="185">
        <v>1</v>
      </c>
      <c r="W499" s="202" t="s">
        <v>1237</v>
      </c>
      <c r="X499" s="202" t="s">
        <v>146</v>
      </c>
      <c r="Y499" s="202" t="s">
        <v>146</v>
      </c>
      <c r="Z499" s="202" t="s">
        <v>1238</v>
      </c>
      <c r="AA499" s="202" t="s">
        <v>1239</v>
      </c>
    </row>
    <row r="500" spans="1:27" ht="90" customHeight="1">
      <c r="A500" s="196"/>
      <c r="B500" s="239"/>
      <c r="C500" s="243"/>
      <c r="D500" s="243"/>
      <c r="E500" s="243"/>
      <c r="F500" s="243"/>
      <c r="G500" s="225" t="s">
        <v>143</v>
      </c>
      <c r="H500" s="203" t="s">
        <v>194</v>
      </c>
      <c r="I500" s="203" t="s">
        <v>1006</v>
      </c>
      <c r="J500" s="203" t="s">
        <v>200</v>
      </c>
      <c r="K500" s="203" t="s">
        <v>146</v>
      </c>
      <c r="L500" s="203" t="s">
        <v>196</v>
      </c>
      <c r="M500" s="203" t="s">
        <v>146</v>
      </c>
      <c r="N500" s="180">
        <v>2</v>
      </c>
      <c r="O500" s="180">
        <v>2</v>
      </c>
      <c r="P500" s="181">
        <f t="shared" si="90"/>
        <v>4</v>
      </c>
      <c r="Q500" s="182" t="str">
        <f t="shared" si="91"/>
        <v>Bajo</v>
      </c>
      <c r="R500" s="183">
        <v>25</v>
      </c>
      <c r="S500" s="181">
        <f t="shared" si="92"/>
        <v>100</v>
      </c>
      <c r="T500" s="181" t="str">
        <f t="shared" si="93"/>
        <v>III</v>
      </c>
      <c r="U500" s="232" t="str">
        <f t="shared" ref="U500:U505" si="95">IF(T500="I","NO ACEPTABLE",IF(T500="II","NO ACEPTABLE O ACEPTABLE CON CONTROL ESPECIFICO",IF(T500="III","ACEPTABLE, MEJORAL EL CONTROL EXISTENTE",IF(T500="IV","ACEPTABLE, NO INTEVENIR"," "))))</f>
        <v>ACEPTABLE, MEJORAL EL CONTROL EXISTENTE</v>
      </c>
      <c r="V500" s="187">
        <v>1</v>
      </c>
      <c r="W500" s="202" t="s">
        <v>154</v>
      </c>
      <c r="X500" s="202" t="s">
        <v>146</v>
      </c>
      <c r="Y500" s="202" t="s">
        <v>146</v>
      </c>
      <c r="Z500" s="202" t="s">
        <v>146</v>
      </c>
      <c r="AA500" s="202" t="s">
        <v>461</v>
      </c>
    </row>
    <row r="501" spans="1:27" ht="90" customHeight="1">
      <c r="A501" s="196"/>
      <c r="B501" s="239"/>
      <c r="C501" s="243"/>
      <c r="D501" s="243"/>
      <c r="E501" s="243"/>
      <c r="F501" s="243"/>
      <c r="G501" s="225" t="s">
        <v>143</v>
      </c>
      <c r="H501" s="195" t="s">
        <v>1292</v>
      </c>
      <c r="I501" s="226" t="s">
        <v>21</v>
      </c>
      <c r="J501" s="195" t="s">
        <v>1139</v>
      </c>
      <c r="K501" s="227" t="s">
        <v>146</v>
      </c>
      <c r="L501" s="227" t="s">
        <v>146</v>
      </c>
      <c r="M501" s="227" t="s">
        <v>1140</v>
      </c>
      <c r="N501" s="180">
        <v>2</v>
      </c>
      <c r="O501" s="180">
        <v>2</v>
      </c>
      <c r="P501" s="181">
        <f t="shared" si="90"/>
        <v>4</v>
      </c>
      <c r="Q501" s="182" t="str">
        <f t="shared" si="91"/>
        <v>Bajo</v>
      </c>
      <c r="R501" s="183">
        <v>25</v>
      </c>
      <c r="S501" s="181">
        <f t="shared" si="92"/>
        <v>100</v>
      </c>
      <c r="T501" s="181" t="str">
        <f t="shared" si="93"/>
        <v>III</v>
      </c>
      <c r="U501" s="232" t="str">
        <f t="shared" si="95"/>
        <v>ACEPTABLE, MEJORAL EL CONTROL EXISTENTE</v>
      </c>
      <c r="V501" s="185">
        <v>1</v>
      </c>
      <c r="W501" s="202" t="s">
        <v>1240</v>
      </c>
      <c r="X501" s="202" t="s">
        <v>146</v>
      </c>
      <c r="Y501" s="202" t="s">
        <v>1241</v>
      </c>
      <c r="Z501" s="202" t="s">
        <v>146</v>
      </c>
      <c r="AA501" s="202" t="s">
        <v>1293</v>
      </c>
    </row>
    <row r="502" spans="1:27" ht="90" customHeight="1">
      <c r="A502" s="196"/>
      <c r="B502" s="239"/>
      <c r="C502" s="243"/>
      <c r="D502" s="225" t="s">
        <v>985</v>
      </c>
      <c r="E502" s="225" t="s">
        <v>986</v>
      </c>
      <c r="F502" s="225" t="s">
        <v>389</v>
      </c>
      <c r="G502" s="225" t="s">
        <v>143</v>
      </c>
      <c r="H502" s="228" t="s">
        <v>1141</v>
      </c>
      <c r="I502" s="226" t="s">
        <v>1023</v>
      </c>
      <c r="J502" s="195" t="s">
        <v>1142</v>
      </c>
      <c r="K502" s="227" t="s">
        <v>352</v>
      </c>
      <c r="L502" s="227" t="s">
        <v>242</v>
      </c>
      <c r="M502" s="227" t="s">
        <v>1143</v>
      </c>
      <c r="N502" s="180">
        <v>2</v>
      </c>
      <c r="O502" s="180">
        <v>3</v>
      </c>
      <c r="P502" s="181">
        <f t="shared" si="90"/>
        <v>6</v>
      </c>
      <c r="Q502" s="182" t="str">
        <f t="shared" si="91"/>
        <v>Medio</v>
      </c>
      <c r="R502" s="183">
        <v>25</v>
      </c>
      <c r="S502" s="181">
        <f t="shared" si="92"/>
        <v>150</v>
      </c>
      <c r="T502" s="181" t="str">
        <f t="shared" si="93"/>
        <v>II</v>
      </c>
      <c r="U502" s="184" t="str">
        <f t="shared" si="95"/>
        <v>NO ACEPTABLE O ACEPTABLE CON CONTROL ESPECIFICO</v>
      </c>
      <c r="V502" s="185">
        <v>1</v>
      </c>
      <c r="W502" s="202" t="s">
        <v>1242</v>
      </c>
      <c r="X502" s="202" t="s">
        <v>146</v>
      </c>
      <c r="Y502" s="202" t="s">
        <v>146</v>
      </c>
      <c r="Z502" s="202" t="s">
        <v>1243</v>
      </c>
      <c r="AA502" s="202" t="s">
        <v>1244</v>
      </c>
    </row>
    <row r="503" spans="1:27" ht="90" customHeight="1">
      <c r="A503" s="196"/>
      <c r="B503" s="239"/>
      <c r="C503" s="243" t="s">
        <v>990</v>
      </c>
      <c r="D503" s="224" t="s">
        <v>981</v>
      </c>
      <c r="E503" s="224" t="s">
        <v>982</v>
      </c>
      <c r="F503" s="224" t="s">
        <v>389</v>
      </c>
      <c r="G503" s="224" t="s">
        <v>143</v>
      </c>
      <c r="H503" s="229" t="s">
        <v>458</v>
      </c>
      <c r="I503" s="229" t="s">
        <v>1144</v>
      </c>
      <c r="J503" s="230" t="s">
        <v>459</v>
      </c>
      <c r="K503" s="231" t="s">
        <v>146</v>
      </c>
      <c r="L503" s="230" t="s">
        <v>146</v>
      </c>
      <c r="M503" s="229" t="s">
        <v>1145</v>
      </c>
      <c r="N503" s="180">
        <v>2</v>
      </c>
      <c r="O503" s="180">
        <v>2</v>
      </c>
      <c r="P503" s="181">
        <f t="shared" ref="P503:P522" si="96">N503*O503</f>
        <v>4</v>
      </c>
      <c r="Q503" s="182" t="str">
        <f t="shared" ref="Q503:Q522" si="97">IF(AND(P503&gt;=24,P503&lt;=40),"Muy Alto",IF(AND(20&gt;=P503,10&lt;=P503),"Alto",IF(AND(8&gt;=P503,6&lt;=P503),"Medio",IF(P503&lt;=4,"Bajo","-"))))</f>
        <v>Bajo</v>
      </c>
      <c r="R503" s="183">
        <v>25</v>
      </c>
      <c r="S503" s="181">
        <f t="shared" ref="S503:S522" si="98">(R503*P503)</f>
        <v>100</v>
      </c>
      <c r="T503" s="181" t="str">
        <f t="shared" ref="T503:T522" si="99">IF(S503&gt;600,"I",IF(S503&gt;=150,"II",IF(S503&gt;=40,"III",IF(S503&gt;=20,"IV"))))</f>
        <v>III</v>
      </c>
      <c r="U503" s="232" t="str">
        <f t="shared" si="95"/>
        <v>ACEPTABLE, MEJORAL EL CONTROL EXISTENTE</v>
      </c>
      <c r="V503" s="187">
        <v>1</v>
      </c>
      <c r="W503" s="202" t="s">
        <v>517</v>
      </c>
      <c r="X503" s="202" t="s">
        <v>146</v>
      </c>
      <c r="Y503" s="202" t="s">
        <v>146</v>
      </c>
      <c r="Z503" s="202" t="s">
        <v>146</v>
      </c>
      <c r="AA503" s="202" t="s">
        <v>1143</v>
      </c>
    </row>
    <row r="504" spans="1:27" ht="90" customHeight="1">
      <c r="A504" s="196"/>
      <c r="B504" s="239"/>
      <c r="C504" s="243"/>
      <c r="D504" s="224" t="s">
        <v>981</v>
      </c>
      <c r="E504" s="224" t="s">
        <v>982</v>
      </c>
      <c r="F504" s="224" t="s">
        <v>389</v>
      </c>
      <c r="G504" s="224" t="s">
        <v>143</v>
      </c>
      <c r="H504" s="202" t="s">
        <v>1132</v>
      </c>
      <c r="I504" s="202" t="s">
        <v>460</v>
      </c>
      <c r="J504" s="202" t="s">
        <v>1133</v>
      </c>
      <c r="K504" s="202" t="s">
        <v>1134</v>
      </c>
      <c r="L504" s="202" t="s">
        <v>146</v>
      </c>
      <c r="M504" s="202" t="s">
        <v>1135</v>
      </c>
      <c r="N504" s="180">
        <v>2</v>
      </c>
      <c r="O504" s="180">
        <v>2</v>
      </c>
      <c r="P504" s="181">
        <f t="shared" si="96"/>
        <v>4</v>
      </c>
      <c r="Q504" s="182" t="str">
        <f t="shared" si="97"/>
        <v>Bajo</v>
      </c>
      <c r="R504" s="183">
        <v>25</v>
      </c>
      <c r="S504" s="181">
        <f t="shared" si="98"/>
        <v>100</v>
      </c>
      <c r="T504" s="181" t="str">
        <f t="shared" si="99"/>
        <v>III</v>
      </c>
      <c r="U504" s="232" t="str">
        <f t="shared" si="95"/>
        <v>ACEPTABLE, MEJORAL EL CONTROL EXISTENTE</v>
      </c>
      <c r="V504" s="185">
        <v>1</v>
      </c>
      <c r="W504" s="202" t="s">
        <v>1231</v>
      </c>
      <c r="X504" s="202" t="s">
        <v>146</v>
      </c>
      <c r="Y504" s="202" t="s">
        <v>146</v>
      </c>
      <c r="Z504" s="202" t="s">
        <v>146</v>
      </c>
      <c r="AA504" s="202" t="s">
        <v>1143</v>
      </c>
    </row>
    <row r="505" spans="1:27" ht="90" customHeight="1">
      <c r="A505" s="196"/>
      <c r="B505" s="239"/>
      <c r="C505" s="243"/>
      <c r="D505" s="225" t="s">
        <v>983</v>
      </c>
      <c r="E505" s="225" t="s">
        <v>389</v>
      </c>
      <c r="F505" s="225" t="s">
        <v>389</v>
      </c>
      <c r="G505" s="225" t="s">
        <v>143</v>
      </c>
      <c r="H505" s="202" t="s">
        <v>1136</v>
      </c>
      <c r="I505" s="202" t="s">
        <v>1288</v>
      </c>
      <c r="J505" s="202" t="s">
        <v>1289</v>
      </c>
      <c r="K505" s="202" t="s">
        <v>1137</v>
      </c>
      <c r="L505" s="202" t="s">
        <v>146</v>
      </c>
      <c r="M505" s="202" t="s">
        <v>1135</v>
      </c>
      <c r="N505" s="180">
        <v>2</v>
      </c>
      <c r="O505" s="180">
        <v>2</v>
      </c>
      <c r="P505" s="181">
        <f t="shared" si="96"/>
        <v>4</v>
      </c>
      <c r="Q505" s="182" t="str">
        <f t="shared" si="97"/>
        <v>Bajo</v>
      </c>
      <c r="R505" s="183">
        <v>25</v>
      </c>
      <c r="S505" s="181">
        <f t="shared" si="98"/>
        <v>100</v>
      </c>
      <c r="T505" s="181" t="str">
        <f t="shared" si="99"/>
        <v>III</v>
      </c>
      <c r="U505" s="232" t="str">
        <f t="shared" si="95"/>
        <v>ACEPTABLE, MEJORAL EL CONTROL EXISTENTE</v>
      </c>
      <c r="V505" s="185">
        <v>1</v>
      </c>
      <c r="W505" s="202" t="s">
        <v>1232</v>
      </c>
      <c r="X505" s="202" t="s">
        <v>146</v>
      </c>
      <c r="Y505" s="202" t="s">
        <v>146</v>
      </c>
      <c r="Z505" s="202" t="s">
        <v>146</v>
      </c>
      <c r="AA505" s="202" t="s">
        <v>1056</v>
      </c>
    </row>
    <row r="506" spans="1:27" ht="90" customHeight="1">
      <c r="A506" s="196"/>
      <c r="B506" s="239"/>
      <c r="C506" s="243"/>
      <c r="D506" s="243" t="s">
        <v>991</v>
      </c>
      <c r="E506" s="243" t="s">
        <v>992</v>
      </c>
      <c r="F506" s="243" t="s">
        <v>993</v>
      </c>
      <c r="G506" s="225" t="s">
        <v>143</v>
      </c>
      <c r="H506" s="202" t="s">
        <v>1290</v>
      </c>
      <c r="I506" s="202" t="s">
        <v>1061</v>
      </c>
      <c r="J506" s="202" t="s">
        <v>1291</v>
      </c>
      <c r="K506" s="202" t="s">
        <v>146</v>
      </c>
      <c r="L506" s="202" t="s">
        <v>146</v>
      </c>
      <c r="M506" s="202" t="s">
        <v>1135</v>
      </c>
      <c r="N506" s="180">
        <v>2</v>
      </c>
      <c r="O506" s="180">
        <v>2</v>
      </c>
      <c r="P506" s="181">
        <f t="shared" si="96"/>
        <v>4</v>
      </c>
      <c r="Q506" s="182" t="str">
        <f t="shared" si="97"/>
        <v>Bajo</v>
      </c>
      <c r="R506" s="183">
        <v>25</v>
      </c>
      <c r="S506" s="181">
        <f t="shared" si="98"/>
        <v>100</v>
      </c>
      <c r="T506" s="181" t="str">
        <f t="shared" si="99"/>
        <v>III</v>
      </c>
      <c r="U506" s="184" t="str">
        <f>IF(T506="I","NO ACEPTABLE",IF(T506="II","NO ACEPTABLE O ACEPTABLE CON CONTROL ESPECIFICO",IF(T506="III","ACEPTABLE, MEJORAR EL CONTROL EXISTENTE",IF(T506="IV","ACEPTABLE, NO INTEVENIR"," "))))</f>
        <v>ACEPTABLE, MEJORAR EL CONTROL EXISTENTE</v>
      </c>
      <c r="V506" s="185">
        <v>1</v>
      </c>
      <c r="W506" s="202" t="s">
        <v>1233</v>
      </c>
      <c r="X506" s="202" t="s">
        <v>146</v>
      </c>
      <c r="Y506" s="202" t="s">
        <v>146</v>
      </c>
      <c r="Z506" s="202" t="s">
        <v>1234</v>
      </c>
      <c r="AA506" s="202" t="s">
        <v>1235</v>
      </c>
    </row>
    <row r="507" spans="1:27" ht="90" customHeight="1">
      <c r="A507" s="196"/>
      <c r="B507" s="239"/>
      <c r="C507" s="243"/>
      <c r="D507" s="243"/>
      <c r="E507" s="243"/>
      <c r="F507" s="243"/>
      <c r="G507" s="225" t="s">
        <v>143</v>
      </c>
      <c r="H507" s="202" t="s">
        <v>1138</v>
      </c>
      <c r="I507" s="202" t="s">
        <v>998</v>
      </c>
      <c r="J507" s="202" t="s">
        <v>999</v>
      </c>
      <c r="K507" s="202" t="s">
        <v>156</v>
      </c>
      <c r="L507" s="202" t="s">
        <v>146</v>
      </c>
      <c r="M507" s="202" t="s">
        <v>158</v>
      </c>
      <c r="N507" s="180">
        <v>2</v>
      </c>
      <c r="O507" s="180">
        <v>2</v>
      </c>
      <c r="P507" s="181">
        <f t="shared" si="96"/>
        <v>4</v>
      </c>
      <c r="Q507" s="182" t="str">
        <f t="shared" si="97"/>
        <v>Bajo</v>
      </c>
      <c r="R507" s="183">
        <v>25</v>
      </c>
      <c r="S507" s="181">
        <f t="shared" si="98"/>
        <v>100</v>
      </c>
      <c r="T507" s="181" t="str">
        <f t="shared" si="99"/>
        <v>III</v>
      </c>
      <c r="U507" s="232" t="str">
        <f t="shared" ref="U507:U508" si="100">IF(T507="I","NO ACEPTABLE",IF(T507="II","NO ACEPTABLE O ACEPTABLE CON CONTROL ESPECIFICO",IF(T507="III","ACEPTABLE, MEJORAL EL CONTROL EXISTENTE",IF(T507="IV","ACEPTABLE, NO INTEVENIR"," "))))</f>
        <v>ACEPTABLE, MEJORAL EL CONTROL EXISTENTE</v>
      </c>
      <c r="V507" s="187">
        <v>1</v>
      </c>
      <c r="W507" s="202" t="s">
        <v>1236</v>
      </c>
      <c r="X507" s="202" t="s">
        <v>146</v>
      </c>
      <c r="Y507" s="202" t="s">
        <v>146</v>
      </c>
      <c r="Z507" s="202" t="s">
        <v>146</v>
      </c>
      <c r="AA507" s="202" t="s">
        <v>573</v>
      </c>
    </row>
    <row r="508" spans="1:27" ht="90" customHeight="1">
      <c r="A508" s="196"/>
      <c r="B508" s="239"/>
      <c r="C508" s="243"/>
      <c r="D508" s="243"/>
      <c r="E508" s="243"/>
      <c r="F508" s="243"/>
      <c r="G508" s="225" t="s">
        <v>143</v>
      </c>
      <c r="H508" s="202" t="s">
        <v>89</v>
      </c>
      <c r="I508" s="202" t="s">
        <v>1288</v>
      </c>
      <c r="J508" s="202" t="s">
        <v>999</v>
      </c>
      <c r="K508" s="202" t="s">
        <v>146</v>
      </c>
      <c r="L508" s="202" t="s">
        <v>146</v>
      </c>
      <c r="M508" s="202" t="s">
        <v>146</v>
      </c>
      <c r="N508" s="180">
        <v>2</v>
      </c>
      <c r="O508" s="180">
        <v>2</v>
      </c>
      <c r="P508" s="181">
        <f t="shared" si="96"/>
        <v>4</v>
      </c>
      <c r="Q508" s="182" t="str">
        <f t="shared" si="97"/>
        <v>Bajo</v>
      </c>
      <c r="R508" s="183">
        <v>25</v>
      </c>
      <c r="S508" s="181">
        <f t="shared" si="98"/>
        <v>100</v>
      </c>
      <c r="T508" s="181" t="str">
        <f t="shared" si="99"/>
        <v>III</v>
      </c>
      <c r="U508" s="232" t="str">
        <f t="shared" si="100"/>
        <v>ACEPTABLE, MEJORAL EL CONTROL EXISTENTE</v>
      </c>
      <c r="V508" s="185">
        <v>1</v>
      </c>
      <c r="W508" s="202" t="s">
        <v>1067</v>
      </c>
      <c r="X508" s="202" t="s">
        <v>146</v>
      </c>
      <c r="Y508" s="202" t="s">
        <v>146</v>
      </c>
      <c r="Z508" s="202" t="s">
        <v>146</v>
      </c>
      <c r="AA508" s="202" t="s">
        <v>1235</v>
      </c>
    </row>
    <row r="509" spans="1:27" ht="90" customHeight="1">
      <c r="A509" s="196"/>
      <c r="B509" s="239"/>
      <c r="C509" s="243"/>
      <c r="D509" s="243"/>
      <c r="E509" s="243"/>
      <c r="F509" s="243"/>
      <c r="G509" s="225" t="s">
        <v>143</v>
      </c>
      <c r="H509" s="203" t="s">
        <v>574</v>
      </c>
      <c r="I509" s="203" t="s">
        <v>1030</v>
      </c>
      <c r="J509" s="203" t="s">
        <v>172</v>
      </c>
      <c r="K509" s="203" t="s">
        <v>146</v>
      </c>
      <c r="L509" s="203" t="s">
        <v>146</v>
      </c>
      <c r="M509" s="203" t="s">
        <v>173</v>
      </c>
      <c r="N509" s="180">
        <v>2</v>
      </c>
      <c r="O509" s="180">
        <v>2</v>
      </c>
      <c r="P509" s="181">
        <f t="shared" si="96"/>
        <v>4</v>
      </c>
      <c r="Q509" s="182" t="str">
        <f t="shared" si="97"/>
        <v>Bajo</v>
      </c>
      <c r="R509" s="183">
        <v>25</v>
      </c>
      <c r="S509" s="181">
        <f t="shared" si="98"/>
        <v>100</v>
      </c>
      <c r="T509" s="181" t="str">
        <f t="shared" si="99"/>
        <v>III</v>
      </c>
      <c r="U509" s="184" t="str">
        <f>IF(T509="I","NO ACEPTABLE",IF(T509="II","NO ACEPTABLE O ACEPTABLE CON CONTROL ESPECIFICO",IF(T509="III","ACEPTABLE, MEJORAR EL CONTROL EXISTENTE",IF(T509="IV","ACEPTABLE, NO INTEVENIR"," "))))</f>
        <v>ACEPTABLE, MEJORAR EL CONTROL EXISTENTE</v>
      </c>
      <c r="V509" s="185">
        <v>1</v>
      </c>
      <c r="W509" s="202" t="s">
        <v>1237</v>
      </c>
      <c r="X509" s="202" t="s">
        <v>146</v>
      </c>
      <c r="Y509" s="202" t="s">
        <v>146</v>
      </c>
      <c r="Z509" s="202" t="s">
        <v>1238</v>
      </c>
      <c r="AA509" s="202" t="s">
        <v>1239</v>
      </c>
    </row>
    <row r="510" spans="1:27" ht="90" customHeight="1">
      <c r="A510" s="196"/>
      <c r="B510" s="239"/>
      <c r="C510" s="243"/>
      <c r="D510" s="243"/>
      <c r="E510" s="243"/>
      <c r="F510" s="243"/>
      <c r="G510" s="225" t="s">
        <v>143</v>
      </c>
      <c r="H510" s="203" t="s">
        <v>194</v>
      </c>
      <c r="I510" s="203" t="s">
        <v>1006</v>
      </c>
      <c r="J510" s="203" t="s">
        <v>200</v>
      </c>
      <c r="K510" s="203" t="s">
        <v>146</v>
      </c>
      <c r="L510" s="203" t="s">
        <v>196</v>
      </c>
      <c r="M510" s="203" t="s">
        <v>146</v>
      </c>
      <c r="N510" s="180">
        <v>2</v>
      </c>
      <c r="O510" s="180">
        <v>2</v>
      </c>
      <c r="P510" s="181">
        <f t="shared" si="96"/>
        <v>4</v>
      </c>
      <c r="Q510" s="182" t="str">
        <f t="shared" si="97"/>
        <v>Bajo</v>
      </c>
      <c r="R510" s="183">
        <v>25</v>
      </c>
      <c r="S510" s="181">
        <f t="shared" si="98"/>
        <v>100</v>
      </c>
      <c r="T510" s="181" t="str">
        <f t="shared" si="99"/>
        <v>III</v>
      </c>
      <c r="U510" s="232" t="str">
        <f t="shared" ref="U510:U515" si="101">IF(T510="I","NO ACEPTABLE",IF(T510="II","NO ACEPTABLE O ACEPTABLE CON CONTROL ESPECIFICO",IF(T510="III","ACEPTABLE, MEJORAL EL CONTROL EXISTENTE",IF(T510="IV","ACEPTABLE, NO INTEVENIR"," "))))</f>
        <v>ACEPTABLE, MEJORAL EL CONTROL EXISTENTE</v>
      </c>
      <c r="V510" s="187">
        <v>1</v>
      </c>
      <c r="W510" s="202" t="s">
        <v>154</v>
      </c>
      <c r="X510" s="202" t="s">
        <v>146</v>
      </c>
      <c r="Y510" s="202" t="s">
        <v>146</v>
      </c>
      <c r="Z510" s="202" t="s">
        <v>146</v>
      </c>
      <c r="AA510" s="202" t="s">
        <v>461</v>
      </c>
    </row>
    <row r="511" spans="1:27" ht="90" customHeight="1">
      <c r="A511" s="196"/>
      <c r="B511" s="239"/>
      <c r="C511" s="243"/>
      <c r="D511" s="243"/>
      <c r="E511" s="243"/>
      <c r="F511" s="243"/>
      <c r="G511" s="225" t="s">
        <v>143</v>
      </c>
      <c r="H511" s="195" t="s">
        <v>1292</v>
      </c>
      <c r="I511" s="226" t="s">
        <v>21</v>
      </c>
      <c r="J511" s="195" t="s">
        <v>1139</v>
      </c>
      <c r="K511" s="227" t="s">
        <v>146</v>
      </c>
      <c r="L511" s="227" t="s">
        <v>146</v>
      </c>
      <c r="M511" s="227" t="s">
        <v>1140</v>
      </c>
      <c r="N511" s="180">
        <v>2</v>
      </c>
      <c r="O511" s="180">
        <v>2</v>
      </c>
      <c r="P511" s="181">
        <f t="shared" si="96"/>
        <v>4</v>
      </c>
      <c r="Q511" s="182" t="str">
        <f t="shared" si="97"/>
        <v>Bajo</v>
      </c>
      <c r="R511" s="183">
        <v>25</v>
      </c>
      <c r="S511" s="181">
        <f t="shared" si="98"/>
        <v>100</v>
      </c>
      <c r="T511" s="181" t="str">
        <f t="shared" si="99"/>
        <v>III</v>
      </c>
      <c r="U511" s="232" t="str">
        <f t="shared" si="101"/>
        <v>ACEPTABLE, MEJORAL EL CONTROL EXISTENTE</v>
      </c>
      <c r="V511" s="185">
        <v>1</v>
      </c>
      <c r="W511" s="202" t="s">
        <v>1240</v>
      </c>
      <c r="X511" s="202" t="s">
        <v>146</v>
      </c>
      <c r="Y511" s="202" t="s">
        <v>1241</v>
      </c>
      <c r="Z511" s="202" t="s">
        <v>146</v>
      </c>
      <c r="AA511" s="202" t="s">
        <v>1293</v>
      </c>
    </row>
    <row r="512" spans="1:27" ht="90" customHeight="1">
      <c r="A512" s="196"/>
      <c r="B512" s="239"/>
      <c r="C512" s="243"/>
      <c r="D512" s="225" t="s">
        <v>985</v>
      </c>
      <c r="E512" s="225" t="s">
        <v>986</v>
      </c>
      <c r="F512" s="225" t="s">
        <v>389</v>
      </c>
      <c r="G512" s="225" t="s">
        <v>143</v>
      </c>
      <c r="H512" s="228" t="s">
        <v>1141</v>
      </c>
      <c r="I512" s="226" t="s">
        <v>1023</v>
      </c>
      <c r="J512" s="195" t="s">
        <v>1142</v>
      </c>
      <c r="K512" s="227" t="s">
        <v>352</v>
      </c>
      <c r="L512" s="227" t="s">
        <v>242</v>
      </c>
      <c r="M512" s="227" t="s">
        <v>1143</v>
      </c>
      <c r="N512" s="180">
        <v>2</v>
      </c>
      <c r="O512" s="180">
        <v>3</v>
      </c>
      <c r="P512" s="181">
        <f t="shared" si="96"/>
        <v>6</v>
      </c>
      <c r="Q512" s="182" t="str">
        <f t="shared" si="97"/>
        <v>Medio</v>
      </c>
      <c r="R512" s="183">
        <v>25</v>
      </c>
      <c r="S512" s="181">
        <f t="shared" si="98"/>
        <v>150</v>
      </c>
      <c r="T512" s="181" t="str">
        <f t="shared" si="99"/>
        <v>II</v>
      </c>
      <c r="U512" s="232" t="str">
        <f t="shared" si="101"/>
        <v>NO ACEPTABLE O ACEPTABLE CON CONTROL ESPECIFICO</v>
      </c>
      <c r="V512" s="185">
        <v>1</v>
      </c>
      <c r="W512" s="202" t="s">
        <v>1242</v>
      </c>
      <c r="X512" s="202" t="s">
        <v>146</v>
      </c>
      <c r="Y512" s="202" t="s">
        <v>146</v>
      </c>
      <c r="Z512" s="202" t="s">
        <v>1243</v>
      </c>
      <c r="AA512" s="202" t="s">
        <v>1244</v>
      </c>
    </row>
    <row r="513" spans="1:27" ht="90" customHeight="1">
      <c r="A513" s="196"/>
      <c r="B513" s="239"/>
      <c r="C513" s="243" t="s">
        <v>995</v>
      </c>
      <c r="D513" s="224" t="s">
        <v>981</v>
      </c>
      <c r="E513" s="224" t="s">
        <v>982</v>
      </c>
      <c r="F513" s="224" t="s">
        <v>389</v>
      </c>
      <c r="G513" s="224" t="s">
        <v>143</v>
      </c>
      <c r="H513" s="229" t="s">
        <v>458</v>
      </c>
      <c r="I513" s="229" t="s">
        <v>1144</v>
      </c>
      <c r="J513" s="230" t="s">
        <v>459</v>
      </c>
      <c r="K513" s="231" t="s">
        <v>146</v>
      </c>
      <c r="L513" s="230" t="s">
        <v>146</v>
      </c>
      <c r="M513" s="229" t="s">
        <v>1145</v>
      </c>
      <c r="N513" s="180">
        <v>2</v>
      </c>
      <c r="O513" s="180">
        <v>2</v>
      </c>
      <c r="P513" s="181">
        <f t="shared" si="96"/>
        <v>4</v>
      </c>
      <c r="Q513" s="182" t="str">
        <f t="shared" si="97"/>
        <v>Bajo</v>
      </c>
      <c r="R513" s="183">
        <v>25</v>
      </c>
      <c r="S513" s="181">
        <f t="shared" si="98"/>
        <v>100</v>
      </c>
      <c r="T513" s="181" t="str">
        <f t="shared" si="99"/>
        <v>III</v>
      </c>
      <c r="U513" s="232" t="str">
        <f t="shared" si="101"/>
        <v>ACEPTABLE, MEJORAL EL CONTROL EXISTENTE</v>
      </c>
      <c r="V513" s="187">
        <v>1</v>
      </c>
      <c r="W513" s="202" t="s">
        <v>517</v>
      </c>
      <c r="X513" s="202" t="s">
        <v>146</v>
      </c>
      <c r="Y513" s="202" t="s">
        <v>146</v>
      </c>
      <c r="Z513" s="202" t="s">
        <v>146</v>
      </c>
      <c r="AA513" s="202" t="s">
        <v>1143</v>
      </c>
    </row>
    <row r="514" spans="1:27" ht="90" customHeight="1">
      <c r="A514" s="196"/>
      <c r="B514" s="239"/>
      <c r="C514" s="243"/>
      <c r="D514" s="224" t="s">
        <v>981</v>
      </c>
      <c r="E514" s="224" t="s">
        <v>982</v>
      </c>
      <c r="F514" s="224" t="s">
        <v>389</v>
      </c>
      <c r="G514" s="224" t="s">
        <v>143</v>
      </c>
      <c r="H514" s="202" t="s">
        <v>1132</v>
      </c>
      <c r="I514" s="202" t="s">
        <v>460</v>
      </c>
      <c r="J514" s="202" t="s">
        <v>1133</v>
      </c>
      <c r="K514" s="202" t="s">
        <v>1134</v>
      </c>
      <c r="L514" s="202" t="s">
        <v>146</v>
      </c>
      <c r="M514" s="202" t="s">
        <v>1135</v>
      </c>
      <c r="N514" s="180">
        <v>2</v>
      </c>
      <c r="O514" s="180">
        <v>2</v>
      </c>
      <c r="P514" s="181">
        <f t="shared" si="96"/>
        <v>4</v>
      </c>
      <c r="Q514" s="182" t="str">
        <f t="shared" si="97"/>
        <v>Bajo</v>
      </c>
      <c r="R514" s="183">
        <v>25</v>
      </c>
      <c r="S514" s="181">
        <f t="shared" si="98"/>
        <v>100</v>
      </c>
      <c r="T514" s="181" t="str">
        <f t="shared" si="99"/>
        <v>III</v>
      </c>
      <c r="U514" s="232" t="str">
        <f t="shared" si="101"/>
        <v>ACEPTABLE, MEJORAL EL CONTROL EXISTENTE</v>
      </c>
      <c r="V514" s="185">
        <v>1</v>
      </c>
      <c r="W514" s="202" t="s">
        <v>1231</v>
      </c>
      <c r="X514" s="202" t="s">
        <v>146</v>
      </c>
      <c r="Y514" s="202" t="s">
        <v>146</v>
      </c>
      <c r="Z514" s="202" t="s">
        <v>146</v>
      </c>
      <c r="AA514" s="202" t="s">
        <v>1143</v>
      </c>
    </row>
    <row r="515" spans="1:27" ht="90" customHeight="1">
      <c r="A515" s="196"/>
      <c r="B515" s="239"/>
      <c r="C515" s="243"/>
      <c r="D515" s="225" t="s">
        <v>983</v>
      </c>
      <c r="E515" s="225" t="s">
        <v>389</v>
      </c>
      <c r="F515" s="225" t="s">
        <v>389</v>
      </c>
      <c r="G515" s="225" t="s">
        <v>143</v>
      </c>
      <c r="H515" s="202" t="s">
        <v>1136</v>
      </c>
      <c r="I515" s="202" t="s">
        <v>1288</v>
      </c>
      <c r="J515" s="202" t="s">
        <v>1289</v>
      </c>
      <c r="K515" s="202" t="s">
        <v>1137</v>
      </c>
      <c r="L515" s="202" t="s">
        <v>146</v>
      </c>
      <c r="M515" s="202" t="s">
        <v>1135</v>
      </c>
      <c r="N515" s="180">
        <v>2</v>
      </c>
      <c r="O515" s="180">
        <v>2</v>
      </c>
      <c r="P515" s="181">
        <f t="shared" si="96"/>
        <v>4</v>
      </c>
      <c r="Q515" s="182" t="str">
        <f t="shared" si="97"/>
        <v>Bajo</v>
      </c>
      <c r="R515" s="183">
        <v>25</v>
      </c>
      <c r="S515" s="181">
        <f t="shared" si="98"/>
        <v>100</v>
      </c>
      <c r="T515" s="181" t="str">
        <f t="shared" si="99"/>
        <v>III</v>
      </c>
      <c r="U515" s="232" t="str">
        <f t="shared" si="101"/>
        <v>ACEPTABLE, MEJORAL EL CONTROL EXISTENTE</v>
      </c>
      <c r="V515" s="185">
        <v>1</v>
      </c>
      <c r="W515" s="202" t="s">
        <v>1232</v>
      </c>
      <c r="X515" s="202" t="s">
        <v>146</v>
      </c>
      <c r="Y515" s="202" t="s">
        <v>146</v>
      </c>
      <c r="Z515" s="202" t="s">
        <v>146</v>
      </c>
      <c r="AA515" s="202" t="s">
        <v>1056</v>
      </c>
    </row>
    <row r="516" spans="1:27" ht="90" customHeight="1">
      <c r="A516" s="196"/>
      <c r="B516" s="239"/>
      <c r="C516" s="243"/>
      <c r="D516" s="243" t="s">
        <v>984</v>
      </c>
      <c r="E516" s="243"/>
      <c r="F516" s="243"/>
      <c r="G516" s="225" t="s">
        <v>143</v>
      </c>
      <c r="H516" s="202" t="s">
        <v>1290</v>
      </c>
      <c r="I516" s="202" t="s">
        <v>1061</v>
      </c>
      <c r="J516" s="202" t="s">
        <v>1291</v>
      </c>
      <c r="K516" s="202" t="s">
        <v>146</v>
      </c>
      <c r="L516" s="202" t="s">
        <v>146</v>
      </c>
      <c r="M516" s="202" t="s">
        <v>1135</v>
      </c>
      <c r="N516" s="180">
        <v>2</v>
      </c>
      <c r="O516" s="180">
        <v>2</v>
      </c>
      <c r="P516" s="181">
        <f t="shared" si="96"/>
        <v>4</v>
      </c>
      <c r="Q516" s="182" t="str">
        <f t="shared" si="97"/>
        <v>Bajo</v>
      </c>
      <c r="R516" s="183">
        <v>25</v>
      </c>
      <c r="S516" s="181">
        <f t="shared" si="98"/>
        <v>100</v>
      </c>
      <c r="T516" s="181" t="str">
        <f t="shared" si="99"/>
        <v>III</v>
      </c>
      <c r="U516" s="184" t="str">
        <f>IF(T516="I","NO ACEPTABLE",IF(T516="II","NO ACEPTABLE O ACEPTABLE CON CONTROL ESPECIFICO",IF(T516="III","ACEPTABLE, MEJORAR EL CONTROL EXISTENTE",IF(T516="IV","ACEPTABLE, NO INTEVENIR"," "))))</f>
        <v>ACEPTABLE, MEJORAR EL CONTROL EXISTENTE</v>
      </c>
      <c r="V516" s="185">
        <v>1</v>
      </c>
      <c r="W516" s="202" t="s">
        <v>1233</v>
      </c>
      <c r="X516" s="202" t="s">
        <v>146</v>
      </c>
      <c r="Y516" s="202" t="s">
        <v>146</v>
      </c>
      <c r="Z516" s="202" t="s">
        <v>1234</v>
      </c>
      <c r="AA516" s="202" t="s">
        <v>1235</v>
      </c>
    </row>
    <row r="517" spans="1:27" ht="90" customHeight="1">
      <c r="A517" s="196"/>
      <c r="B517" s="239"/>
      <c r="C517" s="243"/>
      <c r="D517" s="243"/>
      <c r="E517" s="243"/>
      <c r="F517" s="243"/>
      <c r="G517" s="225" t="s">
        <v>143</v>
      </c>
      <c r="H517" s="202" t="s">
        <v>1138</v>
      </c>
      <c r="I517" s="202" t="s">
        <v>998</v>
      </c>
      <c r="J517" s="202" t="s">
        <v>999</v>
      </c>
      <c r="K517" s="202" t="s">
        <v>156</v>
      </c>
      <c r="L517" s="202" t="s">
        <v>146</v>
      </c>
      <c r="M517" s="202" t="s">
        <v>158</v>
      </c>
      <c r="N517" s="180">
        <v>2</v>
      </c>
      <c r="O517" s="180">
        <v>2</v>
      </c>
      <c r="P517" s="181">
        <f t="shared" si="96"/>
        <v>4</v>
      </c>
      <c r="Q517" s="182" t="str">
        <f t="shared" si="97"/>
        <v>Bajo</v>
      </c>
      <c r="R517" s="183">
        <v>25</v>
      </c>
      <c r="S517" s="181">
        <f t="shared" si="98"/>
        <v>100</v>
      </c>
      <c r="T517" s="181" t="str">
        <f t="shared" si="99"/>
        <v>III</v>
      </c>
      <c r="U517" s="232" t="str">
        <f t="shared" ref="U517:U518" si="102">IF(T517="I","NO ACEPTABLE",IF(T517="II","NO ACEPTABLE O ACEPTABLE CON CONTROL ESPECIFICO",IF(T517="III","ACEPTABLE, MEJORAL EL CONTROL EXISTENTE",IF(T517="IV","ACEPTABLE, NO INTEVENIR"," "))))</f>
        <v>ACEPTABLE, MEJORAL EL CONTROL EXISTENTE</v>
      </c>
      <c r="V517" s="187">
        <v>1</v>
      </c>
      <c r="W517" s="202" t="s">
        <v>1236</v>
      </c>
      <c r="X517" s="202" t="s">
        <v>146</v>
      </c>
      <c r="Y517" s="202" t="s">
        <v>146</v>
      </c>
      <c r="Z517" s="202" t="s">
        <v>146</v>
      </c>
      <c r="AA517" s="202" t="s">
        <v>573</v>
      </c>
    </row>
    <row r="518" spans="1:27" ht="90" customHeight="1">
      <c r="A518" s="196"/>
      <c r="B518" s="239"/>
      <c r="C518" s="243"/>
      <c r="D518" s="243"/>
      <c r="E518" s="243"/>
      <c r="F518" s="243"/>
      <c r="G518" s="225" t="s">
        <v>143</v>
      </c>
      <c r="H518" s="202" t="s">
        <v>89</v>
      </c>
      <c r="I518" s="202" t="s">
        <v>1288</v>
      </c>
      <c r="J518" s="202" t="s">
        <v>999</v>
      </c>
      <c r="K518" s="202" t="s">
        <v>146</v>
      </c>
      <c r="L518" s="202" t="s">
        <v>146</v>
      </c>
      <c r="M518" s="202" t="s">
        <v>146</v>
      </c>
      <c r="N518" s="180">
        <v>2</v>
      </c>
      <c r="O518" s="180">
        <v>2</v>
      </c>
      <c r="P518" s="181">
        <f t="shared" si="96"/>
        <v>4</v>
      </c>
      <c r="Q518" s="182" t="str">
        <f t="shared" si="97"/>
        <v>Bajo</v>
      </c>
      <c r="R518" s="183">
        <v>25</v>
      </c>
      <c r="S518" s="181">
        <f t="shared" si="98"/>
        <v>100</v>
      </c>
      <c r="T518" s="181" t="str">
        <f t="shared" si="99"/>
        <v>III</v>
      </c>
      <c r="U518" s="232" t="str">
        <f t="shared" si="102"/>
        <v>ACEPTABLE, MEJORAL EL CONTROL EXISTENTE</v>
      </c>
      <c r="V518" s="185">
        <v>1</v>
      </c>
      <c r="W518" s="202" t="s">
        <v>1067</v>
      </c>
      <c r="X518" s="202" t="s">
        <v>146</v>
      </c>
      <c r="Y518" s="202" t="s">
        <v>146</v>
      </c>
      <c r="Z518" s="202" t="s">
        <v>146</v>
      </c>
      <c r="AA518" s="202" t="s">
        <v>1235</v>
      </c>
    </row>
    <row r="519" spans="1:27" ht="90" customHeight="1">
      <c r="A519" s="196"/>
      <c r="B519" s="239"/>
      <c r="C519" s="243"/>
      <c r="D519" s="243"/>
      <c r="E519" s="243"/>
      <c r="F519" s="243"/>
      <c r="G519" s="225" t="s">
        <v>143</v>
      </c>
      <c r="H519" s="203" t="s">
        <v>574</v>
      </c>
      <c r="I519" s="203" t="s">
        <v>1030</v>
      </c>
      <c r="J519" s="203" t="s">
        <v>172</v>
      </c>
      <c r="K519" s="203" t="s">
        <v>146</v>
      </c>
      <c r="L519" s="203" t="s">
        <v>146</v>
      </c>
      <c r="M519" s="203" t="s">
        <v>173</v>
      </c>
      <c r="N519" s="180">
        <v>2</v>
      </c>
      <c r="O519" s="180">
        <v>2</v>
      </c>
      <c r="P519" s="181">
        <f t="shared" si="96"/>
        <v>4</v>
      </c>
      <c r="Q519" s="182" t="str">
        <f t="shared" si="97"/>
        <v>Bajo</v>
      </c>
      <c r="R519" s="183">
        <v>25</v>
      </c>
      <c r="S519" s="181">
        <f t="shared" si="98"/>
        <v>100</v>
      </c>
      <c r="T519" s="181" t="str">
        <f t="shared" si="99"/>
        <v>III</v>
      </c>
      <c r="U519" s="184" t="str">
        <f>IF(T519="I","NO ACEPTABLE",IF(T519="II","NO ACEPTABLE O ACEPTABLE CON CONTROL ESPECIFICO",IF(T519="III","ACEPTABLE, MEJORAR EL CONTROL EXISTENTE",IF(T519="IV","ACEPTABLE, NO INTEVENIR"," "))))</f>
        <v>ACEPTABLE, MEJORAR EL CONTROL EXISTENTE</v>
      </c>
      <c r="V519" s="185">
        <v>1</v>
      </c>
      <c r="W519" s="202" t="s">
        <v>1237</v>
      </c>
      <c r="X519" s="202" t="s">
        <v>146</v>
      </c>
      <c r="Y519" s="202" t="s">
        <v>146</v>
      </c>
      <c r="Z519" s="202" t="s">
        <v>1238</v>
      </c>
      <c r="AA519" s="202" t="s">
        <v>1239</v>
      </c>
    </row>
    <row r="520" spans="1:27" ht="90" customHeight="1">
      <c r="A520" s="196"/>
      <c r="B520" s="239"/>
      <c r="C520" s="243"/>
      <c r="D520" s="243"/>
      <c r="E520" s="243"/>
      <c r="F520" s="243"/>
      <c r="G520" s="225" t="s">
        <v>143</v>
      </c>
      <c r="H520" s="203" t="s">
        <v>194</v>
      </c>
      <c r="I520" s="203" t="s">
        <v>1006</v>
      </c>
      <c r="J520" s="203" t="s">
        <v>200</v>
      </c>
      <c r="K520" s="203" t="s">
        <v>146</v>
      </c>
      <c r="L520" s="203" t="s">
        <v>196</v>
      </c>
      <c r="M520" s="203" t="s">
        <v>146</v>
      </c>
      <c r="N520" s="180">
        <v>2</v>
      </c>
      <c r="O520" s="180">
        <v>2</v>
      </c>
      <c r="P520" s="181">
        <f t="shared" si="96"/>
        <v>4</v>
      </c>
      <c r="Q520" s="182" t="str">
        <f t="shared" si="97"/>
        <v>Bajo</v>
      </c>
      <c r="R520" s="183">
        <v>25</v>
      </c>
      <c r="S520" s="181">
        <f t="shared" si="98"/>
        <v>100</v>
      </c>
      <c r="T520" s="181" t="str">
        <f t="shared" si="99"/>
        <v>III</v>
      </c>
      <c r="U520" s="232" t="str">
        <f t="shared" ref="U520:U522" si="103">IF(T520="I","NO ACEPTABLE",IF(T520="II","NO ACEPTABLE O ACEPTABLE CON CONTROL ESPECIFICO",IF(T520="III","ACEPTABLE, MEJORAL EL CONTROL EXISTENTE",IF(T520="IV","ACEPTABLE, NO INTEVENIR"," "))))</f>
        <v>ACEPTABLE, MEJORAL EL CONTROL EXISTENTE</v>
      </c>
      <c r="V520" s="187">
        <v>1</v>
      </c>
      <c r="W520" s="202" t="s">
        <v>154</v>
      </c>
      <c r="X520" s="202" t="s">
        <v>146</v>
      </c>
      <c r="Y520" s="202" t="s">
        <v>146</v>
      </c>
      <c r="Z520" s="202" t="s">
        <v>146</v>
      </c>
      <c r="AA520" s="202" t="s">
        <v>461</v>
      </c>
    </row>
    <row r="521" spans="1:27" ht="90" customHeight="1">
      <c r="A521" s="196"/>
      <c r="B521" s="239"/>
      <c r="C521" s="243"/>
      <c r="D521" s="243"/>
      <c r="E521" s="243"/>
      <c r="F521" s="243"/>
      <c r="G521" s="225" t="s">
        <v>143</v>
      </c>
      <c r="H521" s="195" t="s">
        <v>1292</v>
      </c>
      <c r="I521" s="226" t="s">
        <v>21</v>
      </c>
      <c r="J521" s="195" t="s">
        <v>1139</v>
      </c>
      <c r="K521" s="227" t="s">
        <v>146</v>
      </c>
      <c r="L521" s="227" t="s">
        <v>146</v>
      </c>
      <c r="M521" s="227" t="s">
        <v>1140</v>
      </c>
      <c r="N521" s="180">
        <v>2</v>
      </c>
      <c r="O521" s="180">
        <v>2</v>
      </c>
      <c r="P521" s="181">
        <f t="shared" si="96"/>
        <v>4</v>
      </c>
      <c r="Q521" s="182" t="str">
        <f t="shared" si="97"/>
        <v>Bajo</v>
      </c>
      <c r="R521" s="183">
        <v>25</v>
      </c>
      <c r="S521" s="181">
        <f t="shared" si="98"/>
        <v>100</v>
      </c>
      <c r="T521" s="181" t="str">
        <f t="shared" si="99"/>
        <v>III</v>
      </c>
      <c r="U521" s="232" t="str">
        <f t="shared" si="103"/>
        <v>ACEPTABLE, MEJORAL EL CONTROL EXISTENTE</v>
      </c>
      <c r="V521" s="185">
        <v>1</v>
      </c>
      <c r="W521" s="202" t="s">
        <v>1240</v>
      </c>
      <c r="X521" s="202" t="s">
        <v>146</v>
      </c>
      <c r="Y521" s="202" t="s">
        <v>1241</v>
      </c>
      <c r="Z521" s="202" t="s">
        <v>146</v>
      </c>
      <c r="AA521" s="202" t="s">
        <v>1293</v>
      </c>
    </row>
    <row r="522" spans="1:27" ht="90" customHeight="1">
      <c r="A522" s="196"/>
      <c r="B522" s="239"/>
      <c r="C522" s="243"/>
      <c r="D522" s="225" t="s">
        <v>985</v>
      </c>
      <c r="E522" s="225" t="s">
        <v>986</v>
      </c>
      <c r="F522" s="225" t="s">
        <v>389</v>
      </c>
      <c r="G522" s="225" t="s">
        <v>143</v>
      </c>
      <c r="H522" s="228" t="s">
        <v>1141</v>
      </c>
      <c r="I522" s="226" t="s">
        <v>1023</v>
      </c>
      <c r="J522" s="195" t="s">
        <v>1142</v>
      </c>
      <c r="K522" s="227" t="s">
        <v>352</v>
      </c>
      <c r="L522" s="227" t="s">
        <v>242</v>
      </c>
      <c r="M522" s="227" t="s">
        <v>1143</v>
      </c>
      <c r="N522" s="180">
        <v>2</v>
      </c>
      <c r="O522" s="180">
        <v>3</v>
      </c>
      <c r="P522" s="181">
        <f t="shared" si="96"/>
        <v>6</v>
      </c>
      <c r="Q522" s="182" t="str">
        <f t="shared" si="97"/>
        <v>Medio</v>
      </c>
      <c r="R522" s="183">
        <v>25</v>
      </c>
      <c r="S522" s="181">
        <f t="shared" si="98"/>
        <v>150</v>
      </c>
      <c r="T522" s="181" t="str">
        <f t="shared" si="99"/>
        <v>II</v>
      </c>
      <c r="U522" s="184" t="str">
        <f t="shared" si="103"/>
        <v>NO ACEPTABLE O ACEPTABLE CON CONTROL ESPECIFICO</v>
      </c>
      <c r="V522" s="185">
        <v>1</v>
      </c>
      <c r="W522" s="202" t="s">
        <v>1242</v>
      </c>
      <c r="X522" s="202" t="s">
        <v>146</v>
      </c>
      <c r="Y522" s="202" t="s">
        <v>146</v>
      </c>
      <c r="Z522" s="202" t="s">
        <v>1243</v>
      </c>
      <c r="AA522" s="202" t="s">
        <v>1244</v>
      </c>
    </row>
    <row r="523" spans="1:27" ht="90" customHeight="1">
      <c r="A523" s="196"/>
      <c r="B523" s="239"/>
      <c r="C523" s="243" t="s">
        <v>996</v>
      </c>
      <c r="D523" s="243" t="s">
        <v>984</v>
      </c>
      <c r="E523" s="243"/>
      <c r="F523" s="243"/>
      <c r="G523" s="225" t="s">
        <v>143</v>
      </c>
      <c r="H523" s="229" t="s">
        <v>458</v>
      </c>
      <c r="I523" s="229" t="s">
        <v>1144</v>
      </c>
      <c r="J523" s="230" t="s">
        <v>459</v>
      </c>
      <c r="K523" s="231" t="s">
        <v>146</v>
      </c>
      <c r="L523" s="230" t="s">
        <v>146</v>
      </c>
      <c r="M523" s="229" t="s">
        <v>1145</v>
      </c>
      <c r="N523" s="180">
        <v>2</v>
      </c>
      <c r="O523" s="180">
        <v>2</v>
      </c>
      <c r="P523" s="181">
        <f t="shared" ref="P523:P528" si="104">N523*O523</f>
        <v>4</v>
      </c>
      <c r="Q523" s="182" t="str">
        <f t="shared" ref="Q523:Q528" si="105">IF(AND(P523&gt;=24,P523&lt;=40),"Muy Alto",IF(AND(20&gt;=P523,10&lt;=P523),"Alto",IF(AND(8&gt;=P523,6&lt;=P523),"Medio",IF(P523&lt;=4,"Bajo","-"))))</f>
        <v>Bajo</v>
      </c>
      <c r="R523" s="183">
        <v>25</v>
      </c>
      <c r="S523" s="181">
        <f t="shared" ref="S523:S528" si="106">(R523*P523)</f>
        <v>100</v>
      </c>
      <c r="T523" s="181" t="str">
        <f t="shared" ref="T523:T528" si="107">IF(S523&gt;600,"I",IF(S523&gt;=150,"II",IF(S523&gt;=40,"III",IF(S523&gt;=20,"IV"))))</f>
        <v>III</v>
      </c>
      <c r="U523" s="184" t="str">
        <f>IF(T523="I","NO ACEPTABLE",IF(T523="II","NO ACEPTABLE O ACEPTABLE CON CONTROL ESPECIFICO",IF(T523="III","ACEPTABLE, MEJORAR EL CONTROL EXISTENTE",IF(T523="IV","ACEPTABLE, NO INTEVENIR"," "))))</f>
        <v>ACEPTABLE, MEJORAR EL CONTROL EXISTENTE</v>
      </c>
      <c r="V523" s="185">
        <v>1</v>
      </c>
      <c r="W523" s="202" t="s">
        <v>1233</v>
      </c>
      <c r="X523" s="202" t="s">
        <v>146</v>
      </c>
      <c r="Y523" s="202" t="s">
        <v>146</v>
      </c>
      <c r="Z523" s="202" t="s">
        <v>1234</v>
      </c>
      <c r="AA523" s="202" t="s">
        <v>1235</v>
      </c>
    </row>
    <row r="524" spans="1:27" ht="90" customHeight="1">
      <c r="A524" s="196"/>
      <c r="B524" s="239"/>
      <c r="C524" s="243"/>
      <c r="D524" s="243"/>
      <c r="E524" s="243"/>
      <c r="F524" s="243"/>
      <c r="G524" s="225" t="s">
        <v>143</v>
      </c>
      <c r="H524" s="202" t="s">
        <v>1138</v>
      </c>
      <c r="I524" s="202" t="s">
        <v>998</v>
      </c>
      <c r="J524" s="202" t="s">
        <v>999</v>
      </c>
      <c r="K524" s="202" t="s">
        <v>156</v>
      </c>
      <c r="L524" s="202" t="s">
        <v>146</v>
      </c>
      <c r="M524" s="202" t="s">
        <v>158</v>
      </c>
      <c r="N524" s="180">
        <v>2</v>
      </c>
      <c r="O524" s="180">
        <v>2</v>
      </c>
      <c r="P524" s="181">
        <f t="shared" si="104"/>
        <v>4</v>
      </c>
      <c r="Q524" s="182" t="str">
        <f t="shared" si="105"/>
        <v>Bajo</v>
      </c>
      <c r="R524" s="183">
        <v>25</v>
      </c>
      <c r="S524" s="181">
        <f t="shared" si="106"/>
        <v>100</v>
      </c>
      <c r="T524" s="181" t="str">
        <f t="shared" si="107"/>
        <v>III</v>
      </c>
      <c r="U524" s="232" t="str">
        <f t="shared" ref="U524:U525" si="108">IF(T524="I","NO ACEPTABLE",IF(T524="II","NO ACEPTABLE O ACEPTABLE CON CONTROL ESPECIFICO",IF(T524="III","ACEPTABLE, MEJORAL EL CONTROL EXISTENTE",IF(T524="IV","ACEPTABLE, NO INTEVENIR"," "))))</f>
        <v>ACEPTABLE, MEJORAL EL CONTROL EXISTENTE</v>
      </c>
      <c r="V524" s="187">
        <v>1</v>
      </c>
      <c r="W524" s="202" t="s">
        <v>1236</v>
      </c>
      <c r="X524" s="202" t="s">
        <v>146</v>
      </c>
      <c r="Y524" s="202" t="s">
        <v>146</v>
      </c>
      <c r="Z524" s="202" t="s">
        <v>146</v>
      </c>
      <c r="AA524" s="202" t="s">
        <v>573</v>
      </c>
    </row>
    <row r="525" spans="1:27" ht="90" customHeight="1">
      <c r="A525" s="196"/>
      <c r="B525" s="239"/>
      <c r="C525" s="243"/>
      <c r="D525" s="243"/>
      <c r="E525" s="243"/>
      <c r="F525" s="243"/>
      <c r="G525" s="225" t="s">
        <v>143</v>
      </c>
      <c r="H525" s="202" t="s">
        <v>89</v>
      </c>
      <c r="I525" s="202" t="s">
        <v>1288</v>
      </c>
      <c r="J525" s="202" t="s">
        <v>999</v>
      </c>
      <c r="K525" s="202" t="s">
        <v>146</v>
      </c>
      <c r="L525" s="202" t="s">
        <v>146</v>
      </c>
      <c r="M525" s="202" t="s">
        <v>146</v>
      </c>
      <c r="N525" s="180">
        <v>2</v>
      </c>
      <c r="O525" s="180">
        <v>2</v>
      </c>
      <c r="P525" s="181">
        <f t="shared" si="104"/>
        <v>4</v>
      </c>
      <c r="Q525" s="182" t="str">
        <f t="shared" si="105"/>
        <v>Bajo</v>
      </c>
      <c r="R525" s="183">
        <v>25</v>
      </c>
      <c r="S525" s="181">
        <f t="shared" si="106"/>
        <v>100</v>
      </c>
      <c r="T525" s="181" t="str">
        <f t="shared" si="107"/>
        <v>III</v>
      </c>
      <c r="U525" s="232" t="str">
        <f t="shared" si="108"/>
        <v>ACEPTABLE, MEJORAL EL CONTROL EXISTENTE</v>
      </c>
      <c r="V525" s="185">
        <v>1</v>
      </c>
      <c r="W525" s="202" t="s">
        <v>1067</v>
      </c>
      <c r="X525" s="202" t="s">
        <v>146</v>
      </c>
      <c r="Y525" s="202" t="s">
        <v>146</v>
      </c>
      <c r="Z525" s="202" t="s">
        <v>146</v>
      </c>
      <c r="AA525" s="202" t="s">
        <v>1235</v>
      </c>
    </row>
    <row r="526" spans="1:27" ht="90" customHeight="1">
      <c r="A526" s="196"/>
      <c r="B526" s="239"/>
      <c r="C526" s="243"/>
      <c r="D526" s="243"/>
      <c r="E526" s="243"/>
      <c r="F526" s="243"/>
      <c r="G526" s="225" t="s">
        <v>143</v>
      </c>
      <c r="H526" s="203" t="s">
        <v>574</v>
      </c>
      <c r="I526" s="203" t="s">
        <v>1030</v>
      </c>
      <c r="J526" s="203" t="s">
        <v>172</v>
      </c>
      <c r="K526" s="203" t="s">
        <v>146</v>
      </c>
      <c r="L526" s="203" t="s">
        <v>146</v>
      </c>
      <c r="M526" s="203" t="s">
        <v>173</v>
      </c>
      <c r="N526" s="180">
        <v>2</v>
      </c>
      <c r="O526" s="180">
        <v>2</v>
      </c>
      <c r="P526" s="181">
        <f t="shared" si="104"/>
        <v>4</v>
      </c>
      <c r="Q526" s="182" t="str">
        <f t="shared" si="105"/>
        <v>Bajo</v>
      </c>
      <c r="R526" s="183">
        <v>25</v>
      </c>
      <c r="S526" s="181">
        <f t="shared" si="106"/>
        <v>100</v>
      </c>
      <c r="T526" s="181" t="str">
        <f t="shared" si="107"/>
        <v>III</v>
      </c>
      <c r="U526" s="184" t="str">
        <f>IF(T526="I","NO ACEPTABLE",IF(T526="II","NO ACEPTABLE O ACEPTABLE CON CONTROL ESPECIFICO",IF(T526="III","ACEPTABLE, MEJORAR EL CONTROL EXISTENTE",IF(T526="IV","ACEPTABLE, NO INTEVENIR"," "))))</f>
        <v>ACEPTABLE, MEJORAR EL CONTROL EXISTENTE</v>
      </c>
      <c r="V526" s="185">
        <v>1</v>
      </c>
      <c r="W526" s="202" t="s">
        <v>1237</v>
      </c>
      <c r="X526" s="202" t="s">
        <v>146</v>
      </c>
      <c r="Y526" s="202" t="s">
        <v>146</v>
      </c>
      <c r="Z526" s="202" t="s">
        <v>1238</v>
      </c>
      <c r="AA526" s="202" t="s">
        <v>1239</v>
      </c>
    </row>
    <row r="527" spans="1:27" ht="90" customHeight="1">
      <c r="A527" s="196"/>
      <c r="B527" s="239"/>
      <c r="C527" s="243"/>
      <c r="D527" s="243"/>
      <c r="E527" s="243"/>
      <c r="F527" s="243"/>
      <c r="G527" s="225" t="s">
        <v>143</v>
      </c>
      <c r="H527" s="203" t="s">
        <v>194</v>
      </c>
      <c r="I527" s="203" t="s">
        <v>1006</v>
      </c>
      <c r="J527" s="203" t="s">
        <v>200</v>
      </c>
      <c r="K527" s="203" t="s">
        <v>146</v>
      </c>
      <c r="L527" s="203" t="s">
        <v>196</v>
      </c>
      <c r="M527" s="203" t="s">
        <v>146</v>
      </c>
      <c r="N527" s="180">
        <v>2</v>
      </c>
      <c r="O527" s="180">
        <v>2</v>
      </c>
      <c r="P527" s="181">
        <f t="shared" si="104"/>
        <v>4</v>
      </c>
      <c r="Q527" s="182" t="str">
        <f t="shared" si="105"/>
        <v>Bajo</v>
      </c>
      <c r="R527" s="183">
        <v>25</v>
      </c>
      <c r="S527" s="181">
        <f t="shared" si="106"/>
        <v>100</v>
      </c>
      <c r="T527" s="181" t="str">
        <f t="shared" si="107"/>
        <v>III</v>
      </c>
      <c r="U527" s="232" t="str">
        <f t="shared" ref="U527:U528" si="109">IF(T527="I","NO ACEPTABLE",IF(T527="II","NO ACEPTABLE O ACEPTABLE CON CONTROL ESPECIFICO",IF(T527="III","ACEPTABLE, MEJORAL EL CONTROL EXISTENTE",IF(T527="IV","ACEPTABLE, NO INTEVENIR"," "))))</f>
        <v>ACEPTABLE, MEJORAL EL CONTROL EXISTENTE</v>
      </c>
      <c r="V527" s="187">
        <v>1</v>
      </c>
      <c r="W527" s="202" t="s">
        <v>154</v>
      </c>
      <c r="X527" s="202" t="s">
        <v>146</v>
      </c>
      <c r="Y527" s="202" t="s">
        <v>146</v>
      </c>
      <c r="Z527" s="202" t="s">
        <v>146</v>
      </c>
      <c r="AA527" s="202" t="s">
        <v>461</v>
      </c>
    </row>
    <row r="528" spans="1:27" ht="90" customHeight="1">
      <c r="A528" s="196"/>
      <c r="B528" s="240"/>
      <c r="C528" s="243"/>
      <c r="D528" s="243"/>
      <c r="E528" s="243"/>
      <c r="F528" s="243"/>
      <c r="G528" s="225" t="s">
        <v>143</v>
      </c>
      <c r="H528" s="195" t="s">
        <v>1292</v>
      </c>
      <c r="I528" s="226" t="s">
        <v>21</v>
      </c>
      <c r="J528" s="195" t="s">
        <v>1146</v>
      </c>
      <c r="K528" s="227" t="s">
        <v>146</v>
      </c>
      <c r="L528" s="227" t="s">
        <v>146</v>
      </c>
      <c r="M528" s="227" t="s">
        <v>1140</v>
      </c>
      <c r="N528" s="180">
        <v>2</v>
      </c>
      <c r="O528" s="180">
        <v>2</v>
      </c>
      <c r="P528" s="181">
        <f t="shared" si="104"/>
        <v>4</v>
      </c>
      <c r="Q528" s="182" t="str">
        <f t="shared" si="105"/>
        <v>Bajo</v>
      </c>
      <c r="R528" s="183">
        <v>25</v>
      </c>
      <c r="S528" s="181">
        <f t="shared" si="106"/>
        <v>100</v>
      </c>
      <c r="T528" s="181" t="str">
        <f t="shared" si="107"/>
        <v>III</v>
      </c>
      <c r="U528" s="232" t="str">
        <f t="shared" si="109"/>
        <v>ACEPTABLE, MEJORAL EL CONTROL EXISTENTE</v>
      </c>
      <c r="V528" s="185">
        <v>1</v>
      </c>
      <c r="W528" s="202" t="s">
        <v>1240</v>
      </c>
      <c r="X528" s="202" t="s">
        <v>146</v>
      </c>
      <c r="Y528" s="202" t="s">
        <v>1241</v>
      </c>
      <c r="Z528" s="202" t="s">
        <v>146</v>
      </c>
      <c r="AA528" s="202" t="s">
        <v>1293</v>
      </c>
    </row>
  </sheetData>
  <mergeCells count="593">
    <mergeCell ref="J4:AA4"/>
    <mergeCell ref="W7:AA7"/>
    <mergeCell ref="D523:D528"/>
    <mergeCell ref="E523:E528"/>
    <mergeCell ref="F523:F528"/>
    <mergeCell ref="C523:C528"/>
    <mergeCell ref="C493:C502"/>
    <mergeCell ref="D496:D501"/>
    <mergeCell ref="E496:E501"/>
    <mergeCell ref="F496:F501"/>
    <mergeCell ref="C503:C512"/>
    <mergeCell ref="D506:D511"/>
    <mergeCell ref="E506:E511"/>
    <mergeCell ref="F506:F511"/>
    <mergeCell ref="C513:C522"/>
    <mergeCell ref="D516:D521"/>
    <mergeCell ref="E516:E521"/>
    <mergeCell ref="F516:F521"/>
    <mergeCell ref="C460:C462"/>
    <mergeCell ref="D460:D462"/>
    <mergeCell ref="E460:E462"/>
    <mergeCell ref="F460:F462"/>
    <mergeCell ref="G460:G462"/>
    <mergeCell ref="C428:C437"/>
    <mergeCell ref="D428:D437"/>
    <mergeCell ref="E428:E437"/>
    <mergeCell ref="F428:F437"/>
    <mergeCell ref="G429:G437"/>
    <mergeCell ref="C438:C457"/>
    <mergeCell ref="D438:D457"/>
    <mergeCell ref="E438:E457"/>
    <mergeCell ref="F438:F457"/>
    <mergeCell ref="G449:G457"/>
    <mergeCell ref="N8:Q8"/>
    <mergeCell ref="R8:R9"/>
    <mergeCell ref="S8:T8"/>
    <mergeCell ref="U8:U9"/>
    <mergeCell ref="V8:W8"/>
    <mergeCell ref="X8:AA8"/>
    <mergeCell ref="B5:F6"/>
    <mergeCell ref="G5:I6"/>
    <mergeCell ref="G8:G9"/>
    <mergeCell ref="H8:I8"/>
    <mergeCell ref="J8:J9"/>
    <mergeCell ref="B8:B9"/>
    <mergeCell ref="C8:C9"/>
    <mergeCell ref="D8:D9"/>
    <mergeCell ref="E8:E9"/>
    <mergeCell ref="F8:F9"/>
    <mergeCell ref="B7:I7"/>
    <mergeCell ref="J5:V7"/>
    <mergeCell ref="B423:B426"/>
    <mergeCell ref="B1:E3"/>
    <mergeCell ref="F1:V1"/>
    <mergeCell ref="W1:X1"/>
    <mergeCell ref="Y1:AA1"/>
    <mergeCell ref="F2:V3"/>
    <mergeCell ref="W2:X2"/>
    <mergeCell ref="Y2:AA2"/>
    <mergeCell ref="W3:X3"/>
    <mergeCell ref="Y3:AA3"/>
    <mergeCell ref="B10:B203"/>
    <mergeCell ref="B279:B328"/>
    <mergeCell ref="B329:B335"/>
    <mergeCell ref="D53:D56"/>
    <mergeCell ref="F53:F56"/>
    <mergeCell ref="G53:G56"/>
    <mergeCell ref="C53:C56"/>
    <mergeCell ref="C57:C61"/>
    <mergeCell ref="E53:E56"/>
    <mergeCell ref="E57:E61"/>
    <mergeCell ref="D49:D52"/>
    <mergeCell ref="F49:F52"/>
    <mergeCell ref="K8:M8"/>
    <mergeCell ref="W5:X6"/>
    <mergeCell ref="C46:C48"/>
    <mergeCell ref="C49:C52"/>
    <mergeCell ref="E46:E48"/>
    <mergeCell ref="E49:E52"/>
    <mergeCell ref="C10:C13"/>
    <mergeCell ref="C14:C17"/>
    <mergeCell ref="C18:C20"/>
    <mergeCell ref="C21:C25"/>
    <mergeCell ref="C26:C29"/>
    <mergeCell ref="C30:C33"/>
    <mergeCell ref="C34:C36"/>
    <mergeCell ref="C37:C38"/>
    <mergeCell ref="C39:C40"/>
    <mergeCell ref="C41:C45"/>
    <mergeCell ref="E10:E13"/>
    <mergeCell ref="E14:E17"/>
    <mergeCell ref="E18:E20"/>
    <mergeCell ref="E21:E25"/>
    <mergeCell ref="E26:E29"/>
    <mergeCell ref="B336:B386"/>
    <mergeCell ref="B387:B410"/>
    <mergeCell ref="B411:B416"/>
    <mergeCell ref="B417:B422"/>
    <mergeCell ref="C62:C64"/>
    <mergeCell ref="C67:C68"/>
    <mergeCell ref="C69:C70"/>
    <mergeCell ref="C71:C72"/>
    <mergeCell ref="C73:C74"/>
    <mergeCell ref="C130:C132"/>
    <mergeCell ref="C135:C136"/>
    <mergeCell ref="C137:C138"/>
    <mergeCell ref="C139:C141"/>
    <mergeCell ref="C142:C145"/>
    <mergeCell ref="C118:C119"/>
    <mergeCell ref="C120:C121"/>
    <mergeCell ref="C123:C124"/>
    <mergeCell ref="C125:C126"/>
    <mergeCell ref="C127:C129"/>
    <mergeCell ref="C159:C162"/>
    <mergeCell ref="C163:C166"/>
    <mergeCell ref="C167:C169"/>
    <mergeCell ref="C170:C171"/>
    <mergeCell ref="C172:C174"/>
    <mergeCell ref="C86:C98"/>
    <mergeCell ref="C99:C112"/>
    <mergeCell ref="C113:C115"/>
    <mergeCell ref="C116:C117"/>
    <mergeCell ref="C75:C77"/>
    <mergeCell ref="C78:C80"/>
    <mergeCell ref="C81:C83"/>
    <mergeCell ref="C84:C85"/>
    <mergeCell ref="C146:C149"/>
    <mergeCell ref="C150:C151"/>
    <mergeCell ref="C152:C154"/>
    <mergeCell ref="C155:C158"/>
    <mergeCell ref="C200:C203"/>
    <mergeCell ref="C204:C207"/>
    <mergeCell ref="C208:C209"/>
    <mergeCell ref="C210:C213"/>
    <mergeCell ref="C214:C216"/>
    <mergeCell ref="C175:C180"/>
    <mergeCell ref="C181:C186"/>
    <mergeCell ref="C187:C193"/>
    <mergeCell ref="C194:C199"/>
    <mergeCell ref="C228:C232"/>
    <mergeCell ref="C234:C237"/>
    <mergeCell ref="C238:C239"/>
    <mergeCell ref="C240:C242"/>
    <mergeCell ref="C243:C248"/>
    <mergeCell ref="C217:C219"/>
    <mergeCell ref="C220:C222"/>
    <mergeCell ref="C224:C227"/>
    <mergeCell ref="C261:C262"/>
    <mergeCell ref="C263:C266"/>
    <mergeCell ref="C267:C269"/>
    <mergeCell ref="C270:C273"/>
    <mergeCell ref="C279:C282"/>
    <mergeCell ref="C249:C250"/>
    <mergeCell ref="C251:C253"/>
    <mergeCell ref="C254:C255"/>
    <mergeCell ref="C256:C257"/>
    <mergeCell ref="C258:C260"/>
    <mergeCell ref="C423:C426"/>
    <mergeCell ref="C377:C386"/>
    <mergeCell ref="C387:C392"/>
    <mergeCell ref="C393:C396"/>
    <mergeCell ref="C397:C399"/>
    <mergeCell ref="C400:C402"/>
    <mergeCell ref="C347:C354"/>
    <mergeCell ref="C355:C362"/>
    <mergeCell ref="C363:C367"/>
    <mergeCell ref="C368:C376"/>
    <mergeCell ref="C403:C406"/>
    <mergeCell ref="C407:C410"/>
    <mergeCell ref="C411:C414"/>
    <mergeCell ref="C417:C420"/>
    <mergeCell ref="C306:C307"/>
    <mergeCell ref="C308:C311"/>
    <mergeCell ref="C312:C314"/>
    <mergeCell ref="C315:C317"/>
    <mergeCell ref="C319:C323"/>
    <mergeCell ref="C283:C284"/>
    <mergeCell ref="C285:C293"/>
    <mergeCell ref="C294:C300"/>
    <mergeCell ref="C301:C302"/>
    <mergeCell ref="C303:C305"/>
    <mergeCell ref="C324:C328"/>
    <mergeCell ref="C329:C330"/>
    <mergeCell ref="C332:C333"/>
    <mergeCell ref="C334:C335"/>
    <mergeCell ref="C336:C346"/>
    <mergeCell ref="E30:E33"/>
    <mergeCell ref="E34:E36"/>
    <mergeCell ref="E37:E38"/>
    <mergeCell ref="E39:E40"/>
    <mergeCell ref="E41:E45"/>
    <mergeCell ref="E86:E98"/>
    <mergeCell ref="E99:E112"/>
    <mergeCell ref="E113:E115"/>
    <mergeCell ref="E116:E117"/>
    <mergeCell ref="E75:E77"/>
    <mergeCell ref="E78:E80"/>
    <mergeCell ref="E81:E83"/>
    <mergeCell ref="E84:E85"/>
    <mergeCell ref="E62:E64"/>
    <mergeCell ref="E67:E68"/>
    <mergeCell ref="E69:E70"/>
    <mergeCell ref="E71:E72"/>
    <mergeCell ref="E73:E74"/>
    <mergeCell ref="E130:E132"/>
    <mergeCell ref="E135:E136"/>
    <mergeCell ref="E137:E138"/>
    <mergeCell ref="E139:E141"/>
    <mergeCell ref="E142:E145"/>
    <mergeCell ref="E118:E119"/>
    <mergeCell ref="E120:E121"/>
    <mergeCell ref="E123:E124"/>
    <mergeCell ref="E125:E126"/>
    <mergeCell ref="E127:E129"/>
    <mergeCell ref="E159:E162"/>
    <mergeCell ref="E163:E166"/>
    <mergeCell ref="E167:E169"/>
    <mergeCell ref="E170:E171"/>
    <mergeCell ref="E172:E174"/>
    <mergeCell ref="E146:E149"/>
    <mergeCell ref="E150:E151"/>
    <mergeCell ref="E152:E154"/>
    <mergeCell ref="E155:E158"/>
    <mergeCell ref="E200:E203"/>
    <mergeCell ref="E204:E207"/>
    <mergeCell ref="E208:E209"/>
    <mergeCell ref="E210:E213"/>
    <mergeCell ref="E214:E216"/>
    <mergeCell ref="E175:E180"/>
    <mergeCell ref="E181:E186"/>
    <mergeCell ref="E187:E193"/>
    <mergeCell ref="E194:E199"/>
    <mergeCell ref="E228:E232"/>
    <mergeCell ref="E234:E237"/>
    <mergeCell ref="E238:E239"/>
    <mergeCell ref="E240:E242"/>
    <mergeCell ref="E243:E248"/>
    <mergeCell ref="E217:E219"/>
    <mergeCell ref="E220:E222"/>
    <mergeCell ref="E224:E227"/>
    <mergeCell ref="E261:E262"/>
    <mergeCell ref="E263:E266"/>
    <mergeCell ref="E267:E269"/>
    <mergeCell ref="E270:E273"/>
    <mergeCell ref="E279:E282"/>
    <mergeCell ref="E249:E250"/>
    <mergeCell ref="E251:E253"/>
    <mergeCell ref="E254:E255"/>
    <mergeCell ref="E256:E257"/>
    <mergeCell ref="E258:E260"/>
    <mergeCell ref="E306:E307"/>
    <mergeCell ref="E308:E311"/>
    <mergeCell ref="E312:E314"/>
    <mergeCell ref="E315:E317"/>
    <mergeCell ref="E319:E323"/>
    <mergeCell ref="E283:E284"/>
    <mergeCell ref="E285:E293"/>
    <mergeCell ref="E294:E300"/>
    <mergeCell ref="E301:E302"/>
    <mergeCell ref="E303:E305"/>
    <mergeCell ref="E347:E354"/>
    <mergeCell ref="E355:E362"/>
    <mergeCell ref="E363:E367"/>
    <mergeCell ref="E368:E376"/>
    <mergeCell ref="E324:E328"/>
    <mergeCell ref="E329:E330"/>
    <mergeCell ref="E332:E333"/>
    <mergeCell ref="E334:E335"/>
    <mergeCell ref="E336:E346"/>
    <mergeCell ref="E403:E406"/>
    <mergeCell ref="E407:E410"/>
    <mergeCell ref="E411:E414"/>
    <mergeCell ref="E417:E420"/>
    <mergeCell ref="E423:E426"/>
    <mergeCell ref="E377:E386"/>
    <mergeCell ref="E387:E392"/>
    <mergeCell ref="E393:E396"/>
    <mergeCell ref="E397:E399"/>
    <mergeCell ref="E400:E402"/>
    <mergeCell ref="G30:G33"/>
    <mergeCell ref="G34:G36"/>
    <mergeCell ref="G37:G40"/>
    <mergeCell ref="G41:G52"/>
    <mergeCell ref="G57:G61"/>
    <mergeCell ref="G10:G11"/>
    <mergeCell ref="G12:G13"/>
    <mergeCell ref="G14:G17"/>
    <mergeCell ref="G18:G25"/>
    <mergeCell ref="G26:G29"/>
    <mergeCell ref="G75:G77"/>
    <mergeCell ref="G78:G80"/>
    <mergeCell ref="G81:G83"/>
    <mergeCell ref="G84:G85"/>
    <mergeCell ref="G62:G64"/>
    <mergeCell ref="G67:G68"/>
    <mergeCell ref="G69:G70"/>
    <mergeCell ref="G71:G72"/>
    <mergeCell ref="G73:G74"/>
    <mergeCell ref="G125:G126"/>
    <mergeCell ref="G127:G129"/>
    <mergeCell ref="G130:G132"/>
    <mergeCell ref="G135:G136"/>
    <mergeCell ref="G137:G138"/>
    <mergeCell ref="G113:G115"/>
    <mergeCell ref="G118:G119"/>
    <mergeCell ref="G120:G121"/>
    <mergeCell ref="G123:G124"/>
    <mergeCell ref="G152:G154"/>
    <mergeCell ref="G155:G158"/>
    <mergeCell ref="G159:G162"/>
    <mergeCell ref="G163:G166"/>
    <mergeCell ref="G167:G169"/>
    <mergeCell ref="G139:G141"/>
    <mergeCell ref="G142:G145"/>
    <mergeCell ref="G146:G149"/>
    <mergeCell ref="G150:G151"/>
    <mergeCell ref="G194:G199"/>
    <mergeCell ref="G200:G203"/>
    <mergeCell ref="G204:G207"/>
    <mergeCell ref="G208:G209"/>
    <mergeCell ref="G210:G213"/>
    <mergeCell ref="G170:G171"/>
    <mergeCell ref="G172:G174"/>
    <mergeCell ref="G175:G180"/>
    <mergeCell ref="G181:G186"/>
    <mergeCell ref="G228:G232"/>
    <mergeCell ref="G234:G237"/>
    <mergeCell ref="G238:G239"/>
    <mergeCell ref="G240:G242"/>
    <mergeCell ref="G214:G216"/>
    <mergeCell ref="G217:G219"/>
    <mergeCell ref="G220:G222"/>
    <mergeCell ref="G301:G302"/>
    <mergeCell ref="G258:G260"/>
    <mergeCell ref="G261:G262"/>
    <mergeCell ref="G263:G266"/>
    <mergeCell ref="G267:G269"/>
    <mergeCell ref="G270:G273"/>
    <mergeCell ref="G243:G248"/>
    <mergeCell ref="G249:G250"/>
    <mergeCell ref="G251:G253"/>
    <mergeCell ref="G254:G255"/>
    <mergeCell ref="G256:G257"/>
    <mergeCell ref="G403:G406"/>
    <mergeCell ref="G407:G410"/>
    <mergeCell ref="D10:D13"/>
    <mergeCell ref="D14:D17"/>
    <mergeCell ref="D18:D20"/>
    <mergeCell ref="D21:D25"/>
    <mergeCell ref="D26:D29"/>
    <mergeCell ref="D30:D33"/>
    <mergeCell ref="D34:D36"/>
    <mergeCell ref="D37:D38"/>
    <mergeCell ref="D39:D40"/>
    <mergeCell ref="D41:D45"/>
    <mergeCell ref="D46:D48"/>
    <mergeCell ref="D57:D61"/>
    <mergeCell ref="D62:D64"/>
    <mergeCell ref="G368:G376"/>
    <mergeCell ref="G377:G386"/>
    <mergeCell ref="G387:G392"/>
    <mergeCell ref="G393:G396"/>
    <mergeCell ref="G397:G399"/>
    <mergeCell ref="G336:G346"/>
    <mergeCell ref="G347:G354"/>
    <mergeCell ref="G355:G362"/>
    <mergeCell ref="G363:G367"/>
    <mergeCell ref="D78:D80"/>
    <mergeCell ref="D81:D83"/>
    <mergeCell ref="D84:D85"/>
    <mergeCell ref="D67:D68"/>
    <mergeCell ref="D69:D70"/>
    <mergeCell ref="D71:D72"/>
    <mergeCell ref="D73:D74"/>
    <mergeCell ref="D75:D77"/>
    <mergeCell ref="G400:G402"/>
    <mergeCell ref="G319:G323"/>
    <mergeCell ref="G324:G328"/>
    <mergeCell ref="G329:G330"/>
    <mergeCell ref="G332:G333"/>
    <mergeCell ref="G334:G335"/>
    <mergeCell ref="G303:G305"/>
    <mergeCell ref="G306:G307"/>
    <mergeCell ref="G308:G311"/>
    <mergeCell ref="G312:G314"/>
    <mergeCell ref="G315:G317"/>
    <mergeCell ref="G279:G282"/>
    <mergeCell ref="G283:G284"/>
    <mergeCell ref="G285:G293"/>
    <mergeCell ref="G294:G300"/>
    <mergeCell ref="G224:G227"/>
    <mergeCell ref="D120:D121"/>
    <mergeCell ref="D123:D124"/>
    <mergeCell ref="D125:D126"/>
    <mergeCell ref="D127:D129"/>
    <mergeCell ref="D130:D132"/>
    <mergeCell ref="D86:D98"/>
    <mergeCell ref="D99:D112"/>
    <mergeCell ref="D113:D115"/>
    <mergeCell ref="D116:D117"/>
    <mergeCell ref="D118:D119"/>
    <mergeCell ref="D146:D149"/>
    <mergeCell ref="D150:D151"/>
    <mergeCell ref="D152:D154"/>
    <mergeCell ref="D155:D158"/>
    <mergeCell ref="D159:D162"/>
    <mergeCell ref="D135:D136"/>
    <mergeCell ref="D137:D138"/>
    <mergeCell ref="D139:D141"/>
    <mergeCell ref="D142:D145"/>
    <mergeCell ref="D187:D193"/>
    <mergeCell ref="D194:D199"/>
    <mergeCell ref="D200:D203"/>
    <mergeCell ref="D163:D166"/>
    <mergeCell ref="D167:D169"/>
    <mergeCell ref="D170:D171"/>
    <mergeCell ref="D172:D174"/>
    <mergeCell ref="D175:D180"/>
    <mergeCell ref="D285:D293"/>
    <mergeCell ref="D238:D239"/>
    <mergeCell ref="D240:D242"/>
    <mergeCell ref="D243:D248"/>
    <mergeCell ref="D249:D250"/>
    <mergeCell ref="D220:D222"/>
    <mergeCell ref="D224:D227"/>
    <mergeCell ref="D228:D232"/>
    <mergeCell ref="D251:D253"/>
    <mergeCell ref="D254:D255"/>
    <mergeCell ref="D256:D257"/>
    <mergeCell ref="D258:D260"/>
    <mergeCell ref="D261:D262"/>
    <mergeCell ref="D234:D237"/>
    <mergeCell ref="F10:F13"/>
    <mergeCell ref="F14:F17"/>
    <mergeCell ref="F18:F20"/>
    <mergeCell ref="F21:F25"/>
    <mergeCell ref="F26:F29"/>
    <mergeCell ref="F30:F33"/>
    <mergeCell ref="F34:F36"/>
    <mergeCell ref="F37:F38"/>
    <mergeCell ref="F39:F40"/>
    <mergeCell ref="F41:F45"/>
    <mergeCell ref="F46:F48"/>
    <mergeCell ref="F57:F61"/>
    <mergeCell ref="D204:D207"/>
    <mergeCell ref="D208:D209"/>
    <mergeCell ref="D210:D213"/>
    <mergeCell ref="D214:D216"/>
    <mergeCell ref="D217:D219"/>
    <mergeCell ref="D181:D186"/>
    <mergeCell ref="F75:F77"/>
    <mergeCell ref="F78:F80"/>
    <mergeCell ref="F81:F83"/>
    <mergeCell ref="F84:F85"/>
    <mergeCell ref="F62:F64"/>
    <mergeCell ref="F67:F68"/>
    <mergeCell ref="F69:F70"/>
    <mergeCell ref="F71:F72"/>
    <mergeCell ref="F73:F74"/>
    <mergeCell ref="F118:F119"/>
    <mergeCell ref="F120:F121"/>
    <mergeCell ref="F123:F124"/>
    <mergeCell ref="F125:F126"/>
    <mergeCell ref="F127:F129"/>
    <mergeCell ref="F86:F98"/>
    <mergeCell ref="D279:D282"/>
    <mergeCell ref="D283:D284"/>
    <mergeCell ref="D387:D392"/>
    <mergeCell ref="D393:D396"/>
    <mergeCell ref="D397:D399"/>
    <mergeCell ref="D400:D402"/>
    <mergeCell ref="D403:D406"/>
    <mergeCell ref="D355:D362"/>
    <mergeCell ref="D363:D367"/>
    <mergeCell ref="D368:D376"/>
    <mergeCell ref="D377:D386"/>
    <mergeCell ref="D329:D330"/>
    <mergeCell ref="D332:D333"/>
    <mergeCell ref="D334:D335"/>
    <mergeCell ref="D336:D346"/>
    <mergeCell ref="D347:D354"/>
    <mergeCell ref="D308:D311"/>
    <mergeCell ref="D312:D314"/>
    <mergeCell ref="D315:D317"/>
    <mergeCell ref="D319:D323"/>
    <mergeCell ref="D324:D328"/>
    <mergeCell ref="F99:F112"/>
    <mergeCell ref="F113:F115"/>
    <mergeCell ref="F116:F117"/>
    <mergeCell ref="F146:F149"/>
    <mergeCell ref="F150:F151"/>
    <mergeCell ref="F152:F154"/>
    <mergeCell ref="F155:F158"/>
    <mergeCell ref="F130:F132"/>
    <mergeCell ref="F135:F136"/>
    <mergeCell ref="F137:F138"/>
    <mergeCell ref="F139:F141"/>
    <mergeCell ref="F142:F145"/>
    <mergeCell ref="F249:F250"/>
    <mergeCell ref="F175:F180"/>
    <mergeCell ref="F181:F186"/>
    <mergeCell ref="F187:F193"/>
    <mergeCell ref="F194:F199"/>
    <mergeCell ref="F243:F248"/>
    <mergeCell ref="F159:F162"/>
    <mergeCell ref="F163:F166"/>
    <mergeCell ref="F167:F169"/>
    <mergeCell ref="F170:F171"/>
    <mergeCell ref="F172:F174"/>
    <mergeCell ref="F228:F232"/>
    <mergeCell ref="F234:F237"/>
    <mergeCell ref="F238:F239"/>
    <mergeCell ref="F240:F242"/>
    <mergeCell ref="F217:F219"/>
    <mergeCell ref="F220:F222"/>
    <mergeCell ref="F224:F227"/>
    <mergeCell ref="F200:F203"/>
    <mergeCell ref="F204:F207"/>
    <mergeCell ref="F208:F209"/>
    <mergeCell ref="F210:F213"/>
    <mergeCell ref="F214:F216"/>
    <mergeCell ref="B458:B462"/>
    <mergeCell ref="F329:F330"/>
    <mergeCell ref="F332:F333"/>
    <mergeCell ref="C463:C472"/>
    <mergeCell ref="F285:F293"/>
    <mergeCell ref="F294:F300"/>
    <mergeCell ref="F301:F302"/>
    <mergeCell ref="F303:F305"/>
    <mergeCell ref="F261:F262"/>
    <mergeCell ref="F263:F266"/>
    <mergeCell ref="F267:F269"/>
    <mergeCell ref="F270:F273"/>
    <mergeCell ref="F279:F282"/>
    <mergeCell ref="D407:D410"/>
    <mergeCell ref="D411:D414"/>
    <mergeCell ref="D417:D420"/>
    <mergeCell ref="D423:D426"/>
    <mergeCell ref="D294:D300"/>
    <mergeCell ref="D301:D302"/>
    <mergeCell ref="D303:D305"/>
    <mergeCell ref="D306:D307"/>
    <mergeCell ref="D263:D266"/>
    <mergeCell ref="D267:D269"/>
    <mergeCell ref="D270:D273"/>
    <mergeCell ref="F283:F284"/>
    <mergeCell ref="B428:B457"/>
    <mergeCell ref="A1:A9"/>
    <mergeCell ref="F403:F406"/>
    <mergeCell ref="F407:F410"/>
    <mergeCell ref="F411:F414"/>
    <mergeCell ref="F417:F420"/>
    <mergeCell ref="F423:F426"/>
    <mergeCell ref="F377:F386"/>
    <mergeCell ref="F387:F392"/>
    <mergeCell ref="F393:F396"/>
    <mergeCell ref="F397:F399"/>
    <mergeCell ref="F400:F402"/>
    <mergeCell ref="F347:F354"/>
    <mergeCell ref="F355:F362"/>
    <mergeCell ref="F363:F367"/>
    <mergeCell ref="F368:F376"/>
    <mergeCell ref="F324:F328"/>
    <mergeCell ref="B204:B266"/>
    <mergeCell ref="B267:B278"/>
    <mergeCell ref="F251:F253"/>
    <mergeCell ref="F254:F255"/>
    <mergeCell ref="F256:F257"/>
    <mergeCell ref="F258:F260"/>
    <mergeCell ref="B463:B528"/>
    <mergeCell ref="I276:I277"/>
    <mergeCell ref="J276:J277"/>
    <mergeCell ref="K276:K277"/>
    <mergeCell ref="L276:L277"/>
    <mergeCell ref="M276:M277"/>
    <mergeCell ref="C483:C492"/>
    <mergeCell ref="D486:D491"/>
    <mergeCell ref="E486:E491"/>
    <mergeCell ref="F486:F491"/>
    <mergeCell ref="E466:E471"/>
    <mergeCell ref="F466:F471"/>
    <mergeCell ref="D466:D471"/>
    <mergeCell ref="C473:C482"/>
    <mergeCell ref="D476:D481"/>
    <mergeCell ref="E476:E481"/>
    <mergeCell ref="F476:F481"/>
    <mergeCell ref="F334:F335"/>
    <mergeCell ref="F336:F346"/>
    <mergeCell ref="F306:F307"/>
    <mergeCell ref="F308:F311"/>
    <mergeCell ref="F312:F314"/>
    <mergeCell ref="F315:F317"/>
    <mergeCell ref="F319:F323"/>
  </mergeCells>
  <phoneticPr fontId="0" type="noConversion"/>
  <conditionalFormatting sqref="S88:S98 S103:S108 S202 S232:S233 S250 S343:S344 S348 S418 S195 S292 S336 S369 S406 S409 S411:S412 S239 S308 S383:S384 S299 S301 S10:S85 S110:S164 S468:S470">
    <cfRule type="cellIs" dxfId="2449" priority="2650" stopIfTrue="1" operator="between">
      <formula>1</formula>
      <formula>20</formula>
    </cfRule>
    <cfRule type="cellIs" dxfId="2448" priority="2651" stopIfTrue="1" operator="between">
      <formula>40</formula>
      <formula>120</formula>
    </cfRule>
    <cfRule type="cellIs" dxfId="2447" priority="2652" stopIfTrue="1" operator="between">
      <formula>150</formula>
      <formula>500</formula>
    </cfRule>
    <cfRule type="cellIs" dxfId="2446" priority="2653" stopIfTrue="1" operator="between">
      <formula>600</formula>
      <formula>4000</formula>
    </cfRule>
  </conditionalFormatting>
  <conditionalFormatting sqref="U88:U98 U103:U108 U128:U129 U131:U133 U135:U136 U138:U142 U153:U164 U232:U233 U369 U406 U409 U411:U412 U383:U384 U110:U126 U10:U85 U145:U149 U468">
    <cfRule type="containsText" dxfId="2445" priority="2648" stopIfTrue="1" operator="containsText" text="No aceptable o aceptable con control especifico">
      <formula>NOT(ISERROR(SEARCH("No aceptable o aceptable con control especifico",U10)))</formula>
    </cfRule>
    <cfRule type="containsText" dxfId="2444" priority="2649" stopIfTrue="1" operator="containsText" text="NO ACEPTABLE">
      <formula>NOT(ISERROR(SEARCH("NO ACEPTABLE",U10)))</formula>
    </cfRule>
  </conditionalFormatting>
  <conditionalFormatting sqref="Q103:Q108 Q88:Q98 Q202 Q232:Q233 Q250 Q343:Q344 Q348 Q418 Q195 Q292 Q336 Q369 Q406 Q409 Q411:Q412 Q239 Q308 Q383:Q384 Q299 Q301 Q10:Q85 Q110:Q164 Q468:Q470">
    <cfRule type="containsText" dxfId="2443" priority="2646" stopIfTrue="1" operator="containsText" text="Muy Alto">
      <formula>NOT(ISERROR(SEARCH("Muy Alto",Q10)))</formula>
    </cfRule>
    <cfRule type="containsText" dxfId="2442" priority="2647" stopIfTrue="1" operator="containsText" text="BAJO">
      <formula>NOT(ISERROR(SEARCH("BAJO",Q10)))</formula>
    </cfRule>
  </conditionalFormatting>
  <conditionalFormatting sqref="V297">
    <cfRule type="containsText" dxfId="2441" priority="2640" stopIfTrue="1" operator="containsText" text="Alto">
      <formula>NOT(ISERROR(SEARCH("Alto",V297)))</formula>
    </cfRule>
    <cfRule type="containsText" dxfId="2440" priority="2641" stopIfTrue="1" operator="containsText" text="Aceptable">
      <formula>NOT(ISERROR(SEARCH("Aceptable",V297)))</formula>
    </cfRule>
    <cfRule type="containsText" dxfId="2439" priority="2642" stopIfTrue="1" operator="containsText" text="No Aceptable">
      <formula>NOT(ISERROR(SEARCH("No Aceptable",V297)))</formula>
    </cfRule>
  </conditionalFormatting>
  <conditionalFormatting sqref="V77 V161:V165 V146:V150 V167:V169 V174 V176:V180 V182:V184 V186:V188 V154:V159 V192 V190 V202 V385:V386 V336:V343 V346:V350 V395 V409 V371:V382 V352:V357 V359:V369">
    <cfRule type="containsText" dxfId="2438" priority="2643" stopIfTrue="1" operator="containsText" text="No Aceptable">
      <formula>NOT(ISERROR(SEARCH("No Aceptable",V77)))</formula>
    </cfRule>
    <cfRule type="containsText" dxfId="2437" priority="2644" stopIfTrue="1" operator="containsText" text="Aceptable">
      <formula>NOT(ISERROR(SEARCH("Aceptable",V77)))</formula>
    </cfRule>
    <cfRule type="containsText" dxfId="2436" priority="2645" stopIfTrue="1" operator="containsText" text="No Aceptable">
      <formula>NOT(ISERROR(SEARCH("No Aceptable",V77)))</formula>
    </cfRule>
  </conditionalFormatting>
  <conditionalFormatting sqref="S86">
    <cfRule type="cellIs" dxfId="2435" priority="2616" stopIfTrue="1" operator="between">
      <formula>1</formula>
      <formula>20</formula>
    </cfRule>
    <cfRule type="cellIs" dxfId="2434" priority="2617" stopIfTrue="1" operator="between">
      <formula>40</formula>
      <formula>120</formula>
    </cfRule>
    <cfRule type="cellIs" dxfId="2433" priority="2618" stopIfTrue="1" operator="between">
      <formula>150</formula>
      <formula>500</formula>
    </cfRule>
    <cfRule type="cellIs" dxfId="2432" priority="2619" stopIfTrue="1" operator="between">
      <formula>600</formula>
      <formula>4000</formula>
    </cfRule>
  </conditionalFormatting>
  <conditionalFormatting sqref="U86">
    <cfRule type="containsText" dxfId="2431" priority="2614" stopIfTrue="1" operator="containsText" text="No aceptable o aceptable con control especifico">
      <formula>NOT(ISERROR(SEARCH("No aceptable o aceptable con control especifico",U86)))</formula>
    </cfRule>
    <cfRule type="containsText" dxfId="2430" priority="2615" stopIfTrue="1" operator="containsText" text="NO ACEPTABLE">
      <formula>NOT(ISERROR(SEARCH("NO ACEPTABLE",U86)))</formula>
    </cfRule>
  </conditionalFormatting>
  <conditionalFormatting sqref="Q86">
    <cfRule type="containsText" dxfId="2429" priority="2612" stopIfTrue="1" operator="containsText" text="Muy Alto">
      <formula>NOT(ISERROR(SEARCH("Muy Alto",Q86)))</formula>
    </cfRule>
    <cfRule type="containsText" dxfId="2428" priority="2613" stopIfTrue="1" operator="containsText" text="BAJO">
      <formula>NOT(ISERROR(SEARCH("BAJO",Q86)))</formula>
    </cfRule>
  </conditionalFormatting>
  <conditionalFormatting sqref="S87">
    <cfRule type="cellIs" dxfId="2427" priority="2608" stopIfTrue="1" operator="between">
      <formula>1</formula>
      <formula>20</formula>
    </cfRule>
    <cfRule type="cellIs" dxfId="2426" priority="2609" stopIfTrue="1" operator="between">
      <formula>40</formula>
      <formula>120</formula>
    </cfRule>
    <cfRule type="cellIs" dxfId="2425" priority="2610" stopIfTrue="1" operator="between">
      <formula>150</formula>
      <formula>500</formula>
    </cfRule>
    <cfRule type="cellIs" dxfId="2424" priority="2611" stopIfTrue="1" operator="between">
      <formula>600</formula>
      <formula>4000</formula>
    </cfRule>
  </conditionalFormatting>
  <conditionalFormatting sqref="U87">
    <cfRule type="containsText" dxfId="2423" priority="2606" stopIfTrue="1" operator="containsText" text="No aceptable o aceptable con control especifico">
      <formula>NOT(ISERROR(SEARCH("No aceptable o aceptable con control especifico",U87)))</formula>
    </cfRule>
    <cfRule type="containsText" dxfId="2422" priority="2607" stopIfTrue="1" operator="containsText" text="NO ACEPTABLE">
      <formula>NOT(ISERROR(SEARCH("NO ACEPTABLE",U87)))</formula>
    </cfRule>
  </conditionalFormatting>
  <conditionalFormatting sqref="Q87">
    <cfRule type="containsText" dxfId="2421" priority="2604" stopIfTrue="1" operator="containsText" text="Muy Alto">
      <formula>NOT(ISERROR(SEARCH("Muy Alto",Q87)))</formula>
    </cfRule>
    <cfRule type="containsText" dxfId="2420" priority="2605" stopIfTrue="1" operator="containsText" text="BAJO">
      <formula>NOT(ISERROR(SEARCH("BAJO",Q87)))</formula>
    </cfRule>
  </conditionalFormatting>
  <conditionalFormatting sqref="U90">
    <cfRule type="containsText" dxfId="2419" priority="2603" operator="containsText" text="ACEPTABLE, MEJORAR EL CONTROL EXISTENTE">
      <formula>NOT(ISERROR(SEARCH("ACEPTABLE, MEJORAR EL CONTROL EXISTENTE",U90)))</formula>
    </cfRule>
  </conditionalFormatting>
  <conditionalFormatting sqref="S101">
    <cfRule type="cellIs" dxfId="2418" priority="2599" stopIfTrue="1" operator="between">
      <formula>1</formula>
      <formula>20</formula>
    </cfRule>
    <cfRule type="cellIs" dxfId="2417" priority="2600" stopIfTrue="1" operator="between">
      <formula>40</formula>
      <formula>120</formula>
    </cfRule>
    <cfRule type="cellIs" dxfId="2416" priority="2601" stopIfTrue="1" operator="between">
      <formula>150</formula>
      <formula>500</formula>
    </cfRule>
    <cfRule type="cellIs" dxfId="2415" priority="2602" stopIfTrue="1" operator="between">
      <formula>600</formula>
      <formula>4000</formula>
    </cfRule>
  </conditionalFormatting>
  <conditionalFormatting sqref="U101">
    <cfRule type="containsText" dxfId="2414" priority="2597" stopIfTrue="1" operator="containsText" text="No aceptable o aceptable con control especifico">
      <formula>NOT(ISERROR(SEARCH("No aceptable o aceptable con control especifico",U101)))</formula>
    </cfRule>
    <cfRule type="containsText" dxfId="2413" priority="2598" stopIfTrue="1" operator="containsText" text="NO ACEPTABLE">
      <formula>NOT(ISERROR(SEARCH("NO ACEPTABLE",U101)))</formula>
    </cfRule>
  </conditionalFormatting>
  <conditionalFormatting sqref="Q101">
    <cfRule type="containsText" dxfId="2412" priority="2595" stopIfTrue="1" operator="containsText" text="Muy Alto">
      <formula>NOT(ISERROR(SEARCH("Muy Alto",Q101)))</formula>
    </cfRule>
    <cfRule type="containsText" dxfId="2411" priority="2596" stopIfTrue="1" operator="containsText" text="BAJO">
      <formula>NOT(ISERROR(SEARCH("BAJO",Q101)))</formula>
    </cfRule>
  </conditionalFormatting>
  <conditionalFormatting sqref="S99">
    <cfRule type="cellIs" dxfId="2410" priority="2591" stopIfTrue="1" operator="between">
      <formula>1</formula>
      <formula>20</formula>
    </cfRule>
    <cfRule type="cellIs" dxfId="2409" priority="2592" stopIfTrue="1" operator="between">
      <formula>40</formula>
      <formula>120</formula>
    </cfRule>
    <cfRule type="cellIs" dxfId="2408" priority="2593" stopIfTrue="1" operator="between">
      <formula>150</formula>
      <formula>500</formula>
    </cfRule>
    <cfRule type="cellIs" dxfId="2407" priority="2594" stopIfTrue="1" operator="between">
      <formula>600</formula>
      <formula>4000</formula>
    </cfRule>
  </conditionalFormatting>
  <conditionalFormatting sqref="U99">
    <cfRule type="containsText" dxfId="2406" priority="2589" stopIfTrue="1" operator="containsText" text="No aceptable o aceptable con control especifico">
      <formula>NOT(ISERROR(SEARCH("No aceptable o aceptable con control especifico",U99)))</formula>
    </cfRule>
    <cfRule type="containsText" dxfId="2405" priority="2590" stopIfTrue="1" operator="containsText" text="NO ACEPTABLE">
      <formula>NOT(ISERROR(SEARCH("NO ACEPTABLE",U99)))</formula>
    </cfRule>
  </conditionalFormatting>
  <conditionalFormatting sqref="Q99">
    <cfRule type="containsText" dxfId="2404" priority="2587" stopIfTrue="1" operator="containsText" text="Muy Alto">
      <formula>NOT(ISERROR(SEARCH("Muy Alto",Q99)))</formula>
    </cfRule>
    <cfRule type="containsText" dxfId="2403" priority="2588" stopIfTrue="1" operator="containsText" text="BAJO">
      <formula>NOT(ISERROR(SEARCH("BAJO",Q99)))</formula>
    </cfRule>
  </conditionalFormatting>
  <conditionalFormatting sqref="S100">
    <cfRule type="cellIs" dxfId="2402" priority="2583" stopIfTrue="1" operator="between">
      <formula>1</formula>
      <formula>20</formula>
    </cfRule>
    <cfRule type="cellIs" dxfId="2401" priority="2584" stopIfTrue="1" operator="between">
      <formula>40</formula>
      <formula>120</formula>
    </cfRule>
    <cfRule type="cellIs" dxfId="2400" priority="2585" stopIfTrue="1" operator="between">
      <formula>150</formula>
      <formula>500</formula>
    </cfRule>
    <cfRule type="cellIs" dxfId="2399" priority="2586" stopIfTrue="1" operator="between">
      <formula>600</formula>
      <formula>4000</formula>
    </cfRule>
  </conditionalFormatting>
  <conditionalFormatting sqref="U100">
    <cfRule type="containsText" dxfId="2398" priority="2581" stopIfTrue="1" operator="containsText" text="No aceptable o aceptable con control especifico">
      <formula>NOT(ISERROR(SEARCH("No aceptable o aceptable con control especifico",U100)))</formula>
    </cfRule>
    <cfRule type="containsText" dxfId="2397" priority="2582" stopIfTrue="1" operator="containsText" text="NO ACEPTABLE">
      <formula>NOT(ISERROR(SEARCH("NO ACEPTABLE",U100)))</formula>
    </cfRule>
  </conditionalFormatting>
  <conditionalFormatting sqref="Q100">
    <cfRule type="containsText" dxfId="2396" priority="2579" stopIfTrue="1" operator="containsText" text="Muy Alto">
      <formula>NOT(ISERROR(SEARCH("Muy Alto",Q100)))</formula>
    </cfRule>
    <cfRule type="containsText" dxfId="2395" priority="2580" stopIfTrue="1" operator="containsText" text="BAJO">
      <formula>NOT(ISERROR(SEARCH("BAJO",Q100)))</formula>
    </cfRule>
  </conditionalFormatting>
  <conditionalFormatting sqref="U104">
    <cfRule type="containsText" dxfId="2394" priority="2578" operator="containsText" text="ACEPTABLE, MEJORAR EL CONTROL EXISTENTE">
      <formula>NOT(ISERROR(SEARCH("ACEPTABLE, MEJORAR EL CONTROL EXISTENTE",U104)))</formula>
    </cfRule>
  </conditionalFormatting>
  <conditionalFormatting sqref="S102">
    <cfRule type="cellIs" dxfId="2393" priority="2574" stopIfTrue="1" operator="between">
      <formula>1</formula>
      <formula>20</formula>
    </cfRule>
    <cfRule type="cellIs" dxfId="2392" priority="2575" stopIfTrue="1" operator="between">
      <formula>40</formula>
      <formula>120</formula>
    </cfRule>
    <cfRule type="cellIs" dxfId="2391" priority="2576" stopIfTrue="1" operator="between">
      <formula>150</formula>
      <formula>500</formula>
    </cfRule>
    <cfRule type="cellIs" dxfId="2390" priority="2577" stopIfTrue="1" operator="between">
      <formula>600</formula>
      <formula>4000</formula>
    </cfRule>
  </conditionalFormatting>
  <conditionalFormatting sqref="U102">
    <cfRule type="containsText" dxfId="2389" priority="2572" stopIfTrue="1" operator="containsText" text="No aceptable o aceptable con control especifico">
      <formula>NOT(ISERROR(SEARCH("No aceptable o aceptable con control especifico",U102)))</formula>
    </cfRule>
    <cfRule type="containsText" dxfId="2388" priority="2573" stopIfTrue="1" operator="containsText" text="NO ACEPTABLE">
      <formula>NOT(ISERROR(SEARCH("NO ACEPTABLE",U102)))</formula>
    </cfRule>
  </conditionalFormatting>
  <conditionalFormatting sqref="Q102">
    <cfRule type="containsText" dxfId="2387" priority="2570" stopIfTrue="1" operator="containsText" text="Muy Alto">
      <formula>NOT(ISERROR(SEARCH("Muy Alto",Q102)))</formula>
    </cfRule>
    <cfRule type="containsText" dxfId="2386" priority="2571" stopIfTrue="1" operator="containsText" text="BAJO">
      <formula>NOT(ISERROR(SEARCH("BAJO",Q102)))</formula>
    </cfRule>
  </conditionalFormatting>
  <conditionalFormatting sqref="S109">
    <cfRule type="cellIs" dxfId="2385" priority="2566" stopIfTrue="1" operator="between">
      <formula>1</formula>
      <formula>20</formula>
    </cfRule>
    <cfRule type="cellIs" dxfId="2384" priority="2567" stopIfTrue="1" operator="between">
      <formula>40</formula>
      <formula>120</formula>
    </cfRule>
    <cfRule type="cellIs" dxfId="2383" priority="2568" stopIfTrue="1" operator="between">
      <formula>150</formula>
      <formula>500</formula>
    </cfRule>
    <cfRule type="cellIs" dxfId="2382" priority="2569" stopIfTrue="1" operator="between">
      <formula>600</formula>
      <formula>4000</formula>
    </cfRule>
  </conditionalFormatting>
  <conditionalFormatting sqref="U109">
    <cfRule type="containsText" dxfId="2381" priority="2564" stopIfTrue="1" operator="containsText" text="No aceptable o aceptable con control especifico">
      <formula>NOT(ISERROR(SEARCH("No aceptable o aceptable con control especifico",U109)))</formula>
    </cfRule>
    <cfRule type="containsText" dxfId="2380" priority="2565" stopIfTrue="1" operator="containsText" text="NO ACEPTABLE">
      <formula>NOT(ISERROR(SEARCH("NO ACEPTABLE",U109)))</formula>
    </cfRule>
  </conditionalFormatting>
  <conditionalFormatting sqref="Q109">
    <cfRule type="containsText" dxfId="2379" priority="2562" stopIfTrue="1" operator="containsText" text="Muy Alto">
      <formula>NOT(ISERROR(SEARCH("Muy Alto",Q109)))</formula>
    </cfRule>
    <cfRule type="containsText" dxfId="2378" priority="2563" stopIfTrue="1" operator="containsText" text="BAJO">
      <formula>NOT(ISERROR(SEARCH("BAJO",Q109)))</formula>
    </cfRule>
  </conditionalFormatting>
  <conditionalFormatting sqref="U109">
    <cfRule type="containsText" dxfId="2377" priority="2561" operator="containsText" text="ACEPTABLE, MEJORAR EL CONTROL EXISTENTE">
      <formula>NOT(ISERROR(SEARCH("ACEPTABLE, MEJORAR EL CONTROL EXISTENTE",U109)))</formula>
    </cfRule>
  </conditionalFormatting>
  <conditionalFormatting sqref="U58">
    <cfRule type="containsText" dxfId="2376" priority="2560" stopIfTrue="1" operator="containsText" text="ACEPTABLE, MEJORAR EL CONTROL EXISTENTE">
      <formula>NOT(ISERROR(SEARCH("ACEPTABLE, MEJORAR EL CONTROL EXISTENTE",U58)))</formula>
    </cfRule>
  </conditionalFormatting>
  <conditionalFormatting sqref="U35">
    <cfRule type="containsText" dxfId="2375" priority="2559" stopIfTrue="1" operator="containsText" text="ACEPTABLE, MEJORAR EL CONTROL EXISTENTE">
      <formula>NOT(ISERROR(SEARCH("ACEPTABLE, MEJORAR EL CONTROL EXISTENTE",U35)))</formula>
    </cfRule>
  </conditionalFormatting>
  <conditionalFormatting sqref="U30">
    <cfRule type="containsText" dxfId="2374" priority="2558" stopIfTrue="1" operator="containsText" text="ACEPTABLE, MEJORAR EL CONTROL EXISTENTE">
      <formula>NOT(ISERROR(SEARCH("ACEPTABLE, MEJORAR EL CONTROL EXISTENTE",U30)))</formula>
    </cfRule>
  </conditionalFormatting>
  <conditionalFormatting sqref="U29">
    <cfRule type="containsText" dxfId="2373" priority="2557" stopIfTrue="1" operator="containsText" text="ACEPTABLE, MEJORAR EL CONTROL EXISTENTE">
      <formula>NOT(ISERROR(SEARCH("ACEPTABLE, MEJORAR EL CONTROL EXISTENTE",U29)))</formula>
    </cfRule>
  </conditionalFormatting>
  <conditionalFormatting sqref="U28">
    <cfRule type="containsText" dxfId="2372" priority="2556" stopIfTrue="1" operator="containsText" text="ACEPTABLE, MEJORAR EL CONTROL EXISTENTE">
      <formula>NOT(ISERROR(SEARCH("ACEPTABLE, MEJORAR EL CONTROL EXISTENTE",U28)))</formula>
    </cfRule>
  </conditionalFormatting>
  <conditionalFormatting sqref="U17">
    <cfRule type="containsText" dxfId="2371" priority="2555" stopIfTrue="1" operator="containsText" text="ACEPTABLE, MEJORAR EL CONTROL EXISTENTE">
      <formula>NOT(ISERROR(SEARCH("ACEPTABLE, MEJORAR EL CONTROL EXISTENTE",U17)))</formula>
    </cfRule>
  </conditionalFormatting>
  <conditionalFormatting sqref="U16">
    <cfRule type="containsText" dxfId="2370" priority="2554" stopIfTrue="1" operator="containsText" text="ACEPTABLE, MEJORAR EL CONTROL EXISTENTE">
      <formula>NOT(ISERROR(SEARCH("ACEPTABLE, MEJORAR EL CONTROL EXISTENTE",U16)))</formula>
    </cfRule>
  </conditionalFormatting>
  <conditionalFormatting sqref="U60">
    <cfRule type="containsText" dxfId="2369" priority="2553" stopIfTrue="1" operator="containsText" text="ACEPTABLE, MEJORAR EL CONTROL EXISTENTE">
      <formula>NOT(ISERROR(SEARCH("ACEPTABLE, MEJORAR EL CONTROL EXISTENTE",U60)))</formula>
    </cfRule>
  </conditionalFormatting>
  <conditionalFormatting sqref="U127">
    <cfRule type="containsText" dxfId="2368" priority="2551" stopIfTrue="1" operator="containsText" text="No aceptable o aceptable con control especifico">
      <formula>NOT(ISERROR(SEARCH("No aceptable o aceptable con control especifico",U127)))</formula>
    </cfRule>
    <cfRule type="containsText" dxfId="2367" priority="2552" stopIfTrue="1" operator="containsText" text="NO ACEPTABLE">
      <formula>NOT(ISERROR(SEARCH("NO ACEPTABLE",U127)))</formula>
    </cfRule>
  </conditionalFormatting>
  <conditionalFormatting sqref="U127">
    <cfRule type="containsText" dxfId="2366" priority="2550" operator="containsText" text="ACEPTABLE, MEJORAR EL CONTROL EXISTENTE">
      <formula>NOT(ISERROR(SEARCH("ACEPTABLE, MEJORAR EL CONTROL EXISTENTE",U127)))</formula>
    </cfRule>
  </conditionalFormatting>
  <conditionalFormatting sqref="U130">
    <cfRule type="containsText" dxfId="2365" priority="2548" stopIfTrue="1" operator="containsText" text="No aceptable o aceptable con control especifico">
      <formula>NOT(ISERROR(SEARCH("No aceptable o aceptable con control especifico",U130)))</formula>
    </cfRule>
    <cfRule type="containsText" dxfId="2364" priority="2549" stopIfTrue="1" operator="containsText" text="NO ACEPTABLE">
      <formula>NOT(ISERROR(SEARCH("NO ACEPTABLE",U130)))</formula>
    </cfRule>
  </conditionalFormatting>
  <conditionalFormatting sqref="U130">
    <cfRule type="containsText" dxfId="2363" priority="2547" operator="containsText" text="ACEPTABLE, MEJORAR EL CONTROL EXISTENTE">
      <formula>NOT(ISERROR(SEARCH("ACEPTABLE, MEJORAR EL CONTROL EXISTENTE",U130)))</formula>
    </cfRule>
  </conditionalFormatting>
  <conditionalFormatting sqref="U134">
    <cfRule type="containsText" dxfId="2362" priority="2545" stopIfTrue="1" operator="containsText" text="No aceptable o aceptable con control especifico">
      <formula>NOT(ISERROR(SEARCH("No aceptable o aceptable con control especifico",U134)))</formula>
    </cfRule>
    <cfRule type="containsText" dxfId="2361" priority="2546" stopIfTrue="1" operator="containsText" text="NO ACEPTABLE">
      <formula>NOT(ISERROR(SEARCH("NO ACEPTABLE",U134)))</formula>
    </cfRule>
  </conditionalFormatting>
  <conditionalFormatting sqref="U134">
    <cfRule type="containsText" dxfId="2360" priority="2544" operator="containsText" text="ACEPTABLE, MEJORAR EL CONTROL EXISTENTE">
      <formula>NOT(ISERROR(SEARCH("ACEPTABLE, MEJORAR EL CONTROL EXISTENTE",U134)))</formula>
    </cfRule>
  </conditionalFormatting>
  <conditionalFormatting sqref="U137">
    <cfRule type="containsText" dxfId="2359" priority="2542" stopIfTrue="1" operator="containsText" text="No aceptable o aceptable con control especifico">
      <formula>NOT(ISERROR(SEARCH("No aceptable o aceptable con control especifico",U137)))</formula>
    </cfRule>
    <cfRule type="containsText" dxfId="2358" priority="2543" stopIfTrue="1" operator="containsText" text="NO ACEPTABLE">
      <formula>NOT(ISERROR(SEARCH("NO ACEPTABLE",U137)))</formula>
    </cfRule>
  </conditionalFormatting>
  <conditionalFormatting sqref="U137">
    <cfRule type="containsText" dxfId="2357" priority="2541" operator="containsText" text="ACEPTABLE, MEJORAR EL CONTROL EXISTENTE">
      <formula>NOT(ISERROR(SEARCH("ACEPTABLE, MEJORAR EL CONTROL EXISTENTE",U137)))</formula>
    </cfRule>
  </conditionalFormatting>
  <conditionalFormatting sqref="U143">
    <cfRule type="containsText" dxfId="2356" priority="2539" stopIfTrue="1" operator="containsText" text="No aceptable o aceptable con control especifico">
      <formula>NOT(ISERROR(SEARCH("No aceptable o aceptable con control especifico",U143)))</formula>
    </cfRule>
    <cfRule type="containsText" dxfId="2355" priority="2540" stopIfTrue="1" operator="containsText" text="NO ACEPTABLE">
      <formula>NOT(ISERROR(SEARCH("NO ACEPTABLE",U143)))</formula>
    </cfRule>
  </conditionalFormatting>
  <conditionalFormatting sqref="U143">
    <cfRule type="containsText" dxfId="2354" priority="2538" operator="containsText" text="ACEPTABLE, MEJORAR EL CONTROL EXISTENTE">
      <formula>NOT(ISERROR(SEARCH("ACEPTABLE, MEJORAR EL CONTROL EXISTENTE",U143)))</formula>
    </cfRule>
  </conditionalFormatting>
  <conditionalFormatting sqref="U144">
    <cfRule type="containsText" dxfId="2353" priority="2536" stopIfTrue="1" operator="containsText" text="No aceptable o aceptable con control especifico">
      <formula>NOT(ISERROR(SEARCH("No aceptable o aceptable con control especifico",U144)))</formula>
    </cfRule>
    <cfRule type="containsText" dxfId="2352" priority="2537" stopIfTrue="1" operator="containsText" text="NO ACEPTABLE">
      <formula>NOT(ISERROR(SEARCH("NO ACEPTABLE",U144)))</formula>
    </cfRule>
  </conditionalFormatting>
  <conditionalFormatting sqref="U144">
    <cfRule type="containsText" dxfId="2351" priority="2535" operator="containsText" text="ACEPTABLE, MEJORAR EL CONTROL EXISTENTE">
      <formula>NOT(ISERROR(SEARCH("ACEPTABLE, MEJORAR EL CONTROL EXISTENTE",U144)))</formula>
    </cfRule>
  </conditionalFormatting>
  <conditionalFormatting sqref="U150">
    <cfRule type="containsText" dxfId="2350" priority="2530" stopIfTrue="1" operator="containsText" text="No aceptable o aceptable con control especifico">
      <formula>NOT(ISERROR(SEARCH("No aceptable o aceptable con control especifico",U150)))</formula>
    </cfRule>
    <cfRule type="containsText" dxfId="2349" priority="2531" stopIfTrue="1" operator="containsText" text="NO ACEPTABLE">
      <formula>NOT(ISERROR(SEARCH("NO ACEPTABLE",U150)))</formula>
    </cfRule>
  </conditionalFormatting>
  <conditionalFormatting sqref="U150">
    <cfRule type="containsText" dxfId="2348" priority="2529" operator="containsText" text="ACEPTABLE, MEJORAR EL CONTROL EXISTENTE">
      <formula>NOT(ISERROR(SEARCH("ACEPTABLE, MEJORAR EL CONTROL EXISTENTE",U150)))</formula>
    </cfRule>
  </conditionalFormatting>
  <conditionalFormatting sqref="U151">
    <cfRule type="containsText" dxfId="2347" priority="2527" stopIfTrue="1" operator="containsText" text="No aceptable o aceptable con control especifico">
      <formula>NOT(ISERROR(SEARCH("No aceptable o aceptable con control especifico",U151)))</formula>
    </cfRule>
    <cfRule type="containsText" dxfId="2346" priority="2528" stopIfTrue="1" operator="containsText" text="NO ACEPTABLE">
      <formula>NOT(ISERROR(SEARCH("NO ACEPTABLE",U151)))</formula>
    </cfRule>
  </conditionalFormatting>
  <conditionalFormatting sqref="U151">
    <cfRule type="containsText" dxfId="2345" priority="2526" operator="containsText" text="ACEPTABLE, MEJORAR EL CONTROL EXISTENTE">
      <formula>NOT(ISERROR(SEARCH("ACEPTABLE, MEJORAR EL CONTROL EXISTENTE",U151)))</formula>
    </cfRule>
  </conditionalFormatting>
  <conditionalFormatting sqref="U152">
    <cfRule type="containsText" dxfId="2344" priority="2524" stopIfTrue="1" operator="containsText" text="No aceptable o aceptable con control especifico">
      <formula>NOT(ISERROR(SEARCH("No aceptable o aceptable con control especifico",U152)))</formula>
    </cfRule>
    <cfRule type="containsText" dxfId="2343" priority="2525" stopIfTrue="1" operator="containsText" text="NO ACEPTABLE">
      <formula>NOT(ISERROR(SEARCH("NO ACEPTABLE",U152)))</formula>
    </cfRule>
  </conditionalFormatting>
  <conditionalFormatting sqref="U152">
    <cfRule type="containsText" dxfId="2342" priority="2523" operator="containsText" text="ACEPTABLE, MEJORAR EL CONTROL EXISTENTE">
      <formula>NOT(ISERROR(SEARCH("ACEPTABLE, MEJORAR EL CONTROL EXISTENTE",U152)))</formula>
    </cfRule>
  </conditionalFormatting>
  <conditionalFormatting sqref="S167">
    <cfRule type="cellIs" dxfId="2341" priority="2519" stopIfTrue="1" operator="between">
      <formula>1</formula>
      <formula>20</formula>
    </cfRule>
    <cfRule type="cellIs" dxfId="2340" priority="2520" stopIfTrue="1" operator="between">
      <formula>40</formula>
      <formula>120</formula>
    </cfRule>
    <cfRule type="cellIs" dxfId="2339" priority="2521" stopIfTrue="1" operator="between">
      <formula>150</formula>
      <formula>500</formula>
    </cfRule>
    <cfRule type="cellIs" dxfId="2338" priority="2522" stopIfTrue="1" operator="between">
      <formula>600</formula>
      <formula>4000</formula>
    </cfRule>
  </conditionalFormatting>
  <conditionalFormatting sqref="U167">
    <cfRule type="containsText" dxfId="2337" priority="2517" stopIfTrue="1" operator="containsText" text="No aceptable o aceptable con control especifico">
      <formula>NOT(ISERROR(SEARCH("No aceptable o aceptable con control especifico",U167)))</formula>
    </cfRule>
    <cfRule type="containsText" dxfId="2336" priority="2518" stopIfTrue="1" operator="containsText" text="NO ACEPTABLE">
      <formula>NOT(ISERROR(SEARCH("NO ACEPTABLE",U167)))</formula>
    </cfRule>
  </conditionalFormatting>
  <conditionalFormatting sqref="Q167">
    <cfRule type="containsText" dxfId="2335" priority="2515" stopIfTrue="1" operator="containsText" text="Muy Alto">
      <formula>NOT(ISERROR(SEARCH("Muy Alto",Q167)))</formula>
    </cfRule>
    <cfRule type="containsText" dxfId="2334" priority="2516" stopIfTrue="1" operator="containsText" text="BAJO">
      <formula>NOT(ISERROR(SEARCH("BAJO",Q167)))</formula>
    </cfRule>
  </conditionalFormatting>
  <conditionalFormatting sqref="S171">
    <cfRule type="cellIs" dxfId="2333" priority="2511" stopIfTrue="1" operator="between">
      <formula>1</formula>
      <formula>20</formula>
    </cfRule>
    <cfRule type="cellIs" dxfId="2332" priority="2512" stopIfTrue="1" operator="between">
      <formula>40</formula>
      <formula>120</formula>
    </cfRule>
    <cfRule type="cellIs" dxfId="2331" priority="2513" stopIfTrue="1" operator="between">
      <formula>150</formula>
      <formula>500</formula>
    </cfRule>
    <cfRule type="cellIs" dxfId="2330" priority="2514" stopIfTrue="1" operator="between">
      <formula>600</formula>
      <formula>4000</formula>
    </cfRule>
  </conditionalFormatting>
  <conditionalFormatting sqref="U171">
    <cfRule type="containsText" dxfId="2329" priority="2509" stopIfTrue="1" operator="containsText" text="No aceptable o aceptable con control especifico">
      <formula>NOT(ISERROR(SEARCH("No aceptable o aceptable con control especifico",U171)))</formula>
    </cfRule>
    <cfRule type="containsText" dxfId="2328" priority="2510" stopIfTrue="1" operator="containsText" text="NO ACEPTABLE">
      <formula>NOT(ISERROR(SEARCH("NO ACEPTABLE",U171)))</formula>
    </cfRule>
  </conditionalFormatting>
  <conditionalFormatting sqref="Q171">
    <cfRule type="containsText" dxfId="2327" priority="2507" stopIfTrue="1" operator="containsText" text="Muy Alto">
      <formula>NOT(ISERROR(SEARCH("Muy Alto",Q171)))</formula>
    </cfRule>
    <cfRule type="containsText" dxfId="2326" priority="2508" stopIfTrue="1" operator="containsText" text="BAJO">
      <formula>NOT(ISERROR(SEARCH("BAJO",Q171)))</formula>
    </cfRule>
  </conditionalFormatting>
  <conditionalFormatting sqref="S175">
    <cfRule type="cellIs" dxfId="2325" priority="2503" stopIfTrue="1" operator="between">
      <formula>1</formula>
      <formula>20</formula>
    </cfRule>
    <cfRule type="cellIs" dxfId="2324" priority="2504" stopIfTrue="1" operator="between">
      <formula>40</formula>
      <formula>120</formula>
    </cfRule>
    <cfRule type="cellIs" dxfId="2323" priority="2505" stopIfTrue="1" operator="between">
      <formula>150</formula>
      <formula>500</formula>
    </cfRule>
    <cfRule type="cellIs" dxfId="2322" priority="2506" stopIfTrue="1" operator="between">
      <formula>600</formula>
      <formula>4000</formula>
    </cfRule>
  </conditionalFormatting>
  <conditionalFormatting sqref="U175">
    <cfRule type="containsText" dxfId="2321" priority="2501" stopIfTrue="1" operator="containsText" text="No aceptable o aceptable con control especifico">
      <formula>NOT(ISERROR(SEARCH("No aceptable o aceptable con control especifico",U175)))</formula>
    </cfRule>
    <cfRule type="containsText" dxfId="2320" priority="2502" stopIfTrue="1" operator="containsText" text="NO ACEPTABLE">
      <formula>NOT(ISERROR(SEARCH("NO ACEPTABLE",U175)))</formula>
    </cfRule>
  </conditionalFormatting>
  <conditionalFormatting sqref="Q175">
    <cfRule type="containsText" dxfId="2319" priority="2499" stopIfTrue="1" operator="containsText" text="Muy Alto">
      <formula>NOT(ISERROR(SEARCH("Muy Alto",Q175)))</formula>
    </cfRule>
    <cfRule type="containsText" dxfId="2318" priority="2500" stopIfTrue="1" operator="containsText" text="BAJO">
      <formula>NOT(ISERROR(SEARCH("BAJO",Q175)))</formula>
    </cfRule>
  </conditionalFormatting>
  <conditionalFormatting sqref="S181">
    <cfRule type="cellIs" dxfId="2317" priority="2495" stopIfTrue="1" operator="between">
      <formula>1</formula>
      <formula>20</formula>
    </cfRule>
    <cfRule type="cellIs" dxfId="2316" priority="2496" stopIfTrue="1" operator="between">
      <formula>40</formula>
      <formula>120</formula>
    </cfRule>
    <cfRule type="cellIs" dxfId="2315" priority="2497" stopIfTrue="1" operator="between">
      <formula>150</formula>
      <formula>500</formula>
    </cfRule>
    <cfRule type="cellIs" dxfId="2314" priority="2498" stopIfTrue="1" operator="between">
      <formula>600</formula>
      <formula>4000</formula>
    </cfRule>
  </conditionalFormatting>
  <conditionalFormatting sqref="U181">
    <cfRule type="containsText" dxfId="2313" priority="2493" stopIfTrue="1" operator="containsText" text="No aceptable o aceptable con control especifico">
      <formula>NOT(ISERROR(SEARCH("No aceptable o aceptable con control especifico",U181)))</formula>
    </cfRule>
    <cfRule type="containsText" dxfId="2312" priority="2494" stopIfTrue="1" operator="containsText" text="NO ACEPTABLE">
      <formula>NOT(ISERROR(SEARCH("NO ACEPTABLE",U181)))</formula>
    </cfRule>
  </conditionalFormatting>
  <conditionalFormatting sqref="Q181">
    <cfRule type="containsText" dxfId="2311" priority="2491" stopIfTrue="1" operator="containsText" text="Muy Alto">
      <formula>NOT(ISERROR(SEARCH("Muy Alto",Q181)))</formula>
    </cfRule>
    <cfRule type="containsText" dxfId="2310" priority="2492" stopIfTrue="1" operator="containsText" text="BAJO">
      <formula>NOT(ISERROR(SEARCH("BAJO",Q181)))</formula>
    </cfRule>
  </conditionalFormatting>
  <conditionalFormatting sqref="S201">
    <cfRule type="cellIs" dxfId="2309" priority="2487" stopIfTrue="1" operator="between">
      <formula>1</formula>
      <formula>20</formula>
    </cfRule>
    <cfRule type="cellIs" dxfId="2308" priority="2488" stopIfTrue="1" operator="between">
      <formula>40</formula>
      <formula>120</formula>
    </cfRule>
    <cfRule type="cellIs" dxfId="2307" priority="2489" stopIfTrue="1" operator="between">
      <formula>150</formula>
      <formula>500</formula>
    </cfRule>
    <cfRule type="cellIs" dxfId="2306" priority="2490" stopIfTrue="1" operator="between">
      <formula>600</formula>
      <formula>4000</formula>
    </cfRule>
  </conditionalFormatting>
  <conditionalFormatting sqref="U201">
    <cfRule type="containsText" dxfId="2305" priority="2485" stopIfTrue="1" operator="containsText" text="No aceptable o aceptable con control especifico">
      <formula>NOT(ISERROR(SEARCH("No aceptable o aceptable con control especifico",U201)))</formula>
    </cfRule>
    <cfRule type="containsText" dxfId="2304" priority="2486" stopIfTrue="1" operator="containsText" text="NO ACEPTABLE">
      <formula>NOT(ISERROR(SEARCH("NO ACEPTABLE",U201)))</formula>
    </cfRule>
  </conditionalFormatting>
  <conditionalFormatting sqref="Q201">
    <cfRule type="containsText" dxfId="2303" priority="2483" stopIfTrue="1" operator="containsText" text="Muy Alto">
      <formula>NOT(ISERROR(SEARCH("Muy Alto",Q201)))</formula>
    </cfRule>
    <cfRule type="containsText" dxfId="2302" priority="2484" stopIfTrue="1" operator="containsText" text="BAJO">
      <formula>NOT(ISERROR(SEARCH("BAJO",Q201)))</formula>
    </cfRule>
  </conditionalFormatting>
  <conditionalFormatting sqref="S203">
    <cfRule type="cellIs" dxfId="2301" priority="2479" stopIfTrue="1" operator="between">
      <formula>1</formula>
      <formula>20</formula>
    </cfRule>
    <cfRule type="cellIs" dxfId="2300" priority="2480" stopIfTrue="1" operator="between">
      <formula>40</formula>
      <formula>120</formula>
    </cfRule>
    <cfRule type="cellIs" dxfId="2299" priority="2481" stopIfTrue="1" operator="between">
      <formula>150</formula>
      <formula>500</formula>
    </cfRule>
    <cfRule type="cellIs" dxfId="2298" priority="2482" stopIfTrue="1" operator="between">
      <formula>600</formula>
      <formula>4000</formula>
    </cfRule>
  </conditionalFormatting>
  <conditionalFormatting sqref="U203">
    <cfRule type="containsText" dxfId="2297" priority="2477" stopIfTrue="1" operator="containsText" text="No aceptable o aceptable con control especifico">
      <formula>NOT(ISERROR(SEARCH("No aceptable o aceptable con control especifico",U203)))</formula>
    </cfRule>
    <cfRule type="containsText" dxfId="2296" priority="2478" stopIfTrue="1" operator="containsText" text="NO ACEPTABLE">
      <formula>NOT(ISERROR(SEARCH("NO ACEPTABLE",U203)))</formula>
    </cfRule>
  </conditionalFormatting>
  <conditionalFormatting sqref="Q203">
    <cfRule type="containsText" dxfId="2295" priority="2475" stopIfTrue="1" operator="containsText" text="Muy Alto">
      <formula>NOT(ISERROR(SEARCH("Muy Alto",Q203)))</formula>
    </cfRule>
    <cfRule type="containsText" dxfId="2294" priority="2476" stopIfTrue="1" operator="containsText" text="BAJO">
      <formula>NOT(ISERROR(SEARCH("BAJO",Q203)))</formula>
    </cfRule>
  </conditionalFormatting>
  <conditionalFormatting sqref="S209">
    <cfRule type="cellIs" dxfId="2293" priority="2471" stopIfTrue="1" operator="between">
      <formula>1</formula>
      <formula>20</formula>
    </cfRule>
    <cfRule type="cellIs" dxfId="2292" priority="2472" stopIfTrue="1" operator="between">
      <formula>40</formula>
      <formula>120</formula>
    </cfRule>
    <cfRule type="cellIs" dxfId="2291" priority="2473" stopIfTrue="1" operator="between">
      <formula>150</formula>
      <formula>500</formula>
    </cfRule>
    <cfRule type="cellIs" dxfId="2290" priority="2474" stopIfTrue="1" operator="between">
      <formula>600</formula>
      <formula>4000</formula>
    </cfRule>
  </conditionalFormatting>
  <conditionalFormatting sqref="U209">
    <cfRule type="containsText" dxfId="2289" priority="2469" stopIfTrue="1" operator="containsText" text="No aceptable o aceptable con control especifico">
      <formula>NOT(ISERROR(SEARCH("No aceptable o aceptable con control especifico",U209)))</formula>
    </cfRule>
    <cfRule type="containsText" dxfId="2288" priority="2470" stopIfTrue="1" operator="containsText" text="NO ACEPTABLE">
      <formula>NOT(ISERROR(SEARCH("NO ACEPTABLE",U209)))</formula>
    </cfRule>
  </conditionalFormatting>
  <conditionalFormatting sqref="Q209">
    <cfRule type="containsText" dxfId="2287" priority="2467" stopIfTrue="1" operator="containsText" text="Muy Alto">
      <formula>NOT(ISERROR(SEARCH("Muy Alto",Q209)))</formula>
    </cfRule>
    <cfRule type="containsText" dxfId="2286" priority="2468" stopIfTrue="1" operator="containsText" text="BAJO">
      <formula>NOT(ISERROR(SEARCH("BAJO",Q209)))</formula>
    </cfRule>
  </conditionalFormatting>
  <conditionalFormatting sqref="S210">
    <cfRule type="cellIs" dxfId="2285" priority="2463" stopIfTrue="1" operator="between">
      <formula>1</formula>
      <formula>20</formula>
    </cfRule>
    <cfRule type="cellIs" dxfId="2284" priority="2464" stopIfTrue="1" operator="between">
      <formula>40</formula>
      <formula>120</formula>
    </cfRule>
    <cfRule type="cellIs" dxfId="2283" priority="2465" stopIfTrue="1" operator="between">
      <formula>150</formula>
      <formula>500</formula>
    </cfRule>
    <cfRule type="cellIs" dxfId="2282" priority="2466" stopIfTrue="1" operator="between">
      <formula>600</formula>
      <formula>4000</formula>
    </cfRule>
  </conditionalFormatting>
  <conditionalFormatting sqref="U210">
    <cfRule type="containsText" dxfId="2281" priority="2461" stopIfTrue="1" operator="containsText" text="No aceptable o aceptable con control especifico">
      <formula>NOT(ISERROR(SEARCH("No aceptable o aceptable con control especifico",U210)))</formula>
    </cfRule>
    <cfRule type="containsText" dxfId="2280" priority="2462" stopIfTrue="1" operator="containsText" text="NO ACEPTABLE">
      <formula>NOT(ISERROR(SEARCH("NO ACEPTABLE",U210)))</formula>
    </cfRule>
  </conditionalFormatting>
  <conditionalFormatting sqref="Q210">
    <cfRule type="containsText" dxfId="2279" priority="2459" stopIfTrue="1" operator="containsText" text="Muy Alto">
      <formula>NOT(ISERROR(SEARCH("Muy Alto",Q210)))</formula>
    </cfRule>
    <cfRule type="containsText" dxfId="2278" priority="2460" stopIfTrue="1" operator="containsText" text="BAJO">
      <formula>NOT(ISERROR(SEARCH("BAJO",Q210)))</formula>
    </cfRule>
  </conditionalFormatting>
  <conditionalFormatting sqref="S226">
    <cfRule type="cellIs" dxfId="2277" priority="2431" stopIfTrue="1" operator="between">
      <formula>1</formula>
      <formula>20</formula>
    </cfRule>
    <cfRule type="cellIs" dxfId="2276" priority="2432" stopIfTrue="1" operator="between">
      <formula>40</formula>
      <formula>120</formula>
    </cfRule>
    <cfRule type="cellIs" dxfId="2275" priority="2433" stopIfTrue="1" operator="between">
      <formula>150</formula>
      <formula>500</formula>
    </cfRule>
    <cfRule type="cellIs" dxfId="2274" priority="2434" stopIfTrue="1" operator="between">
      <formula>600</formula>
      <formula>4000</formula>
    </cfRule>
  </conditionalFormatting>
  <conditionalFormatting sqref="U226">
    <cfRule type="containsText" dxfId="2273" priority="2429" stopIfTrue="1" operator="containsText" text="No aceptable o aceptable con control especifico">
      <formula>NOT(ISERROR(SEARCH("No aceptable o aceptable con control especifico",U226)))</formula>
    </cfRule>
    <cfRule type="containsText" dxfId="2272" priority="2430" stopIfTrue="1" operator="containsText" text="NO ACEPTABLE">
      <formula>NOT(ISERROR(SEARCH("NO ACEPTABLE",U226)))</formula>
    </cfRule>
  </conditionalFormatting>
  <conditionalFormatting sqref="Q226">
    <cfRule type="containsText" dxfId="2271" priority="2427" stopIfTrue="1" operator="containsText" text="Muy Alto">
      <formula>NOT(ISERROR(SEARCH("Muy Alto",Q226)))</formula>
    </cfRule>
    <cfRule type="containsText" dxfId="2270" priority="2428" stopIfTrue="1" operator="containsText" text="BAJO">
      <formula>NOT(ISERROR(SEARCH("BAJO",Q226)))</formula>
    </cfRule>
  </conditionalFormatting>
  <conditionalFormatting sqref="S230">
    <cfRule type="cellIs" dxfId="2269" priority="2423" stopIfTrue="1" operator="between">
      <formula>1</formula>
      <formula>20</formula>
    </cfRule>
    <cfRule type="cellIs" dxfId="2268" priority="2424" stopIfTrue="1" operator="between">
      <formula>40</formula>
      <formula>120</formula>
    </cfRule>
    <cfRule type="cellIs" dxfId="2267" priority="2425" stopIfTrue="1" operator="between">
      <formula>150</formula>
      <formula>500</formula>
    </cfRule>
    <cfRule type="cellIs" dxfId="2266" priority="2426" stopIfTrue="1" operator="between">
      <formula>600</formula>
      <formula>4000</formula>
    </cfRule>
  </conditionalFormatting>
  <conditionalFormatting sqref="U230">
    <cfRule type="containsText" dxfId="2265" priority="2421" stopIfTrue="1" operator="containsText" text="No aceptable o aceptable con control especifico">
      <formula>NOT(ISERROR(SEARCH("No aceptable o aceptable con control especifico",U230)))</formula>
    </cfRule>
    <cfRule type="containsText" dxfId="2264" priority="2422" stopIfTrue="1" operator="containsText" text="NO ACEPTABLE">
      <formula>NOT(ISERROR(SEARCH("NO ACEPTABLE",U230)))</formula>
    </cfRule>
  </conditionalFormatting>
  <conditionalFormatting sqref="Q230">
    <cfRule type="containsText" dxfId="2263" priority="2419" stopIfTrue="1" operator="containsText" text="Muy Alto">
      <formula>NOT(ISERROR(SEARCH("Muy Alto",Q230)))</formula>
    </cfRule>
    <cfRule type="containsText" dxfId="2262" priority="2420" stopIfTrue="1" operator="containsText" text="BAJO">
      <formula>NOT(ISERROR(SEARCH("BAJO",Q230)))</formula>
    </cfRule>
  </conditionalFormatting>
  <conditionalFormatting sqref="S248">
    <cfRule type="cellIs" dxfId="2261" priority="2407" stopIfTrue="1" operator="between">
      <formula>1</formula>
      <formula>20</formula>
    </cfRule>
    <cfRule type="cellIs" dxfId="2260" priority="2408" stopIfTrue="1" operator="between">
      <formula>40</formula>
      <formula>120</formula>
    </cfRule>
    <cfRule type="cellIs" dxfId="2259" priority="2409" stopIfTrue="1" operator="between">
      <formula>150</formula>
      <formula>500</formula>
    </cfRule>
    <cfRule type="cellIs" dxfId="2258" priority="2410" stopIfTrue="1" operator="between">
      <formula>600</formula>
      <formula>4000</formula>
    </cfRule>
  </conditionalFormatting>
  <conditionalFormatting sqref="U248">
    <cfRule type="containsText" dxfId="2257" priority="2405" stopIfTrue="1" operator="containsText" text="No aceptable o aceptable con control especifico">
      <formula>NOT(ISERROR(SEARCH("No aceptable o aceptable con control especifico",U248)))</formula>
    </cfRule>
    <cfRule type="containsText" dxfId="2256" priority="2406" stopIfTrue="1" operator="containsText" text="NO ACEPTABLE">
      <formula>NOT(ISERROR(SEARCH("NO ACEPTABLE",U248)))</formula>
    </cfRule>
  </conditionalFormatting>
  <conditionalFormatting sqref="Q248">
    <cfRule type="containsText" dxfId="2255" priority="2403" stopIfTrue="1" operator="containsText" text="Muy Alto">
      <formula>NOT(ISERROR(SEARCH("Muy Alto",Q248)))</formula>
    </cfRule>
    <cfRule type="containsText" dxfId="2254" priority="2404" stopIfTrue="1" operator="containsText" text="BAJO">
      <formula>NOT(ISERROR(SEARCH("BAJO",Q248)))</formula>
    </cfRule>
  </conditionalFormatting>
  <conditionalFormatting sqref="S269">
    <cfRule type="cellIs" dxfId="2253" priority="2399" stopIfTrue="1" operator="between">
      <formula>1</formula>
      <formula>20</formula>
    </cfRule>
    <cfRule type="cellIs" dxfId="2252" priority="2400" stopIfTrue="1" operator="between">
      <formula>40</formula>
      <formula>120</formula>
    </cfRule>
    <cfRule type="cellIs" dxfId="2251" priority="2401" stopIfTrue="1" operator="between">
      <formula>150</formula>
      <formula>500</formula>
    </cfRule>
    <cfRule type="cellIs" dxfId="2250" priority="2402" stopIfTrue="1" operator="between">
      <formula>600</formula>
      <formula>4000</formula>
    </cfRule>
  </conditionalFormatting>
  <conditionalFormatting sqref="U269">
    <cfRule type="containsText" dxfId="2249" priority="2397" stopIfTrue="1" operator="containsText" text="No aceptable o aceptable con control especifico">
      <formula>NOT(ISERROR(SEARCH("No aceptable o aceptable con control especifico",U269)))</formula>
    </cfRule>
    <cfRule type="containsText" dxfId="2248" priority="2398" stopIfTrue="1" operator="containsText" text="NO ACEPTABLE">
      <formula>NOT(ISERROR(SEARCH("NO ACEPTABLE",U269)))</formula>
    </cfRule>
  </conditionalFormatting>
  <conditionalFormatting sqref="Q269">
    <cfRule type="containsText" dxfId="2247" priority="2395" stopIfTrue="1" operator="containsText" text="Muy Alto">
      <formula>NOT(ISERROR(SEARCH("Muy Alto",Q269)))</formula>
    </cfRule>
    <cfRule type="containsText" dxfId="2246" priority="2396" stopIfTrue="1" operator="containsText" text="BAJO">
      <formula>NOT(ISERROR(SEARCH("BAJO",Q269)))</formula>
    </cfRule>
  </conditionalFormatting>
  <conditionalFormatting sqref="S276">
    <cfRule type="cellIs" dxfId="2245" priority="2391" stopIfTrue="1" operator="between">
      <formula>1</formula>
      <formula>20</formula>
    </cfRule>
    <cfRule type="cellIs" dxfId="2244" priority="2392" stopIfTrue="1" operator="between">
      <formula>40</formula>
      <formula>120</formula>
    </cfRule>
    <cfRule type="cellIs" dxfId="2243" priority="2393" stopIfTrue="1" operator="between">
      <formula>150</formula>
      <formula>500</formula>
    </cfRule>
    <cfRule type="cellIs" dxfId="2242" priority="2394" stopIfTrue="1" operator="between">
      <formula>600</formula>
      <formula>4000</formula>
    </cfRule>
  </conditionalFormatting>
  <conditionalFormatting sqref="U276">
    <cfRule type="containsText" dxfId="2241" priority="2389" stopIfTrue="1" operator="containsText" text="No aceptable o aceptable con control especifico">
      <formula>NOT(ISERROR(SEARCH("No aceptable o aceptable con control especifico",U276)))</formula>
    </cfRule>
    <cfRule type="containsText" dxfId="2240" priority="2390" stopIfTrue="1" operator="containsText" text="NO ACEPTABLE">
      <formula>NOT(ISERROR(SEARCH("NO ACEPTABLE",U276)))</formula>
    </cfRule>
  </conditionalFormatting>
  <conditionalFormatting sqref="Q276">
    <cfRule type="containsText" dxfId="2239" priority="2387" stopIfTrue="1" operator="containsText" text="Muy Alto">
      <formula>NOT(ISERROR(SEARCH("Muy Alto",Q276)))</formula>
    </cfRule>
    <cfRule type="containsText" dxfId="2238" priority="2388" stopIfTrue="1" operator="containsText" text="BAJO">
      <formula>NOT(ISERROR(SEARCH("BAJO",Q276)))</formula>
    </cfRule>
  </conditionalFormatting>
  <conditionalFormatting sqref="S286">
    <cfRule type="cellIs" dxfId="2237" priority="2383" stopIfTrue="1" operator="between">
      <formula>1</formula>
      <formula>20</formula>
    </cfRule>
    <cfRule type="cellIs" dxfId="2236" priority="2384" stopIfTrue="1" operator="between">
      <formula>40</formula>
      <formula>120</formula>
    </cfRule>
    <cfRule type="cellIs" dxfId="2235" priority="2385" stopIfTrue="1" operator="between">
      <formula>150</formula>
      <formula>500</formula>
    </cfRule>
    <cfRule type="cellIs" dxfId="2234" priority="2386" stopIfTrue="1" operator="between">
      <formula>600</formula>
      <formula>4000</formula>
    </cfRule>
  </conditionalFormatting>
  <conditionalFormatting sqref="U286">
    <cfRule type="containsText" dxfId="2233" priority="2381" stopIfTrue="1" operator="containsText" text="No aceptable o aceptable con control especifico">
      <formula>NOT(ISERROR(SEARCH("No aceptable o aceptable con control especifico",U286)))</formula>
    </cfRule>
    <cfRule type="containsText" dxfId="2232" priority="2382" stopIfTrue="1" operator="containsText" text="NO ACEPTABLE">
      <formula>NOT(ISERROR(SEARCH("NO ACEPTABLE",U286)))</formula>
    </cfRule>
  </conditionalFormatting>
  <conditionalFormatting sqref="Q286">
    <cfRule type="containsText" dxfId="2231" priority="2379" stopIfTrue="1" operator="containsText" text="Muy Alto">
      <formula>NOT(ISERROR(SEARCH("Muy Alto",Q286)))</formula>
    </cfRule>
    <cfRule type="containsText" dxfId="2230" priority="2380" stopIfTrue="1" operator="containsText" text="BAJO">
      <formula>NOT(ISERROR(SEARCH("BAJO",Q286)))</formula>
    </cfRule>
  </conditionalFormatting>
  <conditionalFormatting sqref="S304">
    <cfRule type="cellIs" dxfId="2229" priority="2375" stopIfTrue="1" operator="between">
      <formula>1</formula>
      <formula>20</formula>
    </cfRule>
    <cfRule type="cellIs" dxfId="2228" priority="2376" stopIfTrue="1" operator="between">
      <formula>40</formula>
      <formula>120</formula>
    </cfRule>
    <cfRule type="cellIs" dxfId="2227" priority="2377" stopIfTrue="1" operator="between">
      <formula>150</formula>
      <formula>500</formula>
    </cfRule>
    <cfRule type="cellIs" dxfId="2226" priority="2378" stopIfTrue="1" operator="between">
      <formula>600</formula>
      <formula>4000</formula>
    </cfRule>
  </conditionalFormatting>
  <conditionalFormatting sqref="U304">
    <cfRule type="containsText" dxfId="2225" priority="2373" stopIfTrue="1" operator="containsText" text="No aceptable o aceptable con control especifico">
      <formula>NOT(ISERROR(SEARCH("No aceptable o aceptable con control especifico",U304)))</formula>
    </cfRule>
    <cfRule type="containsText" dxfId="2224" priority="2374" stopIfTrue="1" operator="containsText" text="NO ACEPTABLE">
      <formula>NOT(ISERROR(SEARCH("NO ACEPTABLE",U304)))</formula>
    </cfRule>
  </conditionalFormatting>
  <conditionalFormatting sqref="Q304">
    <cfRule type="containsText" dxfId="2223" priority="2371" stopIfTrue="1" operator="containsText" text="Muy Alto">
      <formula>NOT(ISERROR(SEARCH("Muy Alto",Q304)))</formula>
    </cfRule>
    <cfRule type="containsText" dxfId="2222" priority="2372" stopIfTrue="1" operator="containsText" text="BAJO">
      <formula>NOT(ISERROR(SEARCH("BAJO",Q304)))</formula>
    </cfRule>
  </conditionalFormatting>
  <conditionalFormatting sqref="S313">
    <cfRule type="cellIs" dxfId="2221" priority="2367" stopIfTrue="1" operator="between">
      <formula>1</formula>
      <formula>20</formula>
    </cfRule>
    <cfRule type="cellIs" dxfId="2220" priority="2368" stopIfTrue="1" operator="between">
      <formula>40</formula>
      <formula>120</formula>
    </cfRule>
    <cfRule type="cellIs" dxfId="2219" priority="2369" stopIfTrue="1" operator="between">
      <formula>150</formula>
      <formula>500</formula>
    </cfRule>
    <cfRule type="cellIs" dxfId="2218" priority="2370" stopIfTrue="1" operator="between">
      <formula>600</formula>
      <formula>4000</formula>
    </cfRule>
  </conditionalFormatting>
  <conditionalFormatting sqref="U313">
    <cfRule type="containsText" dxfId="2217" priority="2365" stopIfTrue="1" operator="containsText" text="No aceptable o aceptable con control especifico">
      <formula>NOT(ISERROR(SEARCH("No aceptable o aceptable con control especifico",U313)))</formula>
    </cfRule>
    <cfRule type="containsText" dxfId="2216" priority="2366" stopIfTrue="1" operator="containsText" text="NO ACEPTABLE">
      <formula>NOT(ISERROR(SEARCH("NO ACEPTABLE",U313)))</formula>
    </cfRule>
  </conditionalFormatting>
  <conditionalFormatting sqref="Q313">
    <cfRule type="containsText" dxfId="2215" priority="2363" stopIfTrue="1" operator="containsText" text="Muy Alto">
      <formula>NOT(ISERROR(SEARCH("Muy Alto",Q313)))</formula>
    </cfRule>
    <cfRule type="containsText" dxfId="2214" priority="2364" stopIfTrue="1" operator="containsText" text="BAJO">
      <formula>NOT(ISERROR(SEARCH("BAJO",Q313)))</formula>
    </cfRule>
  </conditionalFormatting>
  <conditionalFormatting sqref="S315">
    <cfRule type="cellIs" dxfId="2213" priority="2359" stopIfTrue="1" operator="between">
      <formula>1</formula>
      <formula>20</formula>
    </cfRule>
    <cfRule type="cellIs" dxfId="2212" priority="2360" stopIfTrue="1" operator="between">
      <formula>40</formula>
      <formula>120</formula>
    </cfRule>
    <cfRule type="cellIs" dxfId="2211" priority="2361" stopIfTrue="1" operator="between">
      <formula>150</formula>
      <formula>500</formula>
    </cfRule>
    <cfRule type="cellIs" dxfId="2210" priority="2362" stopIfTrue="1" operator="between">
      <formula>600</formula>
      <formula>4000</formula>
    </cfRule>
  </conditionalFormatting>
  <conditionalFormatting sqref="U315">
    <cfRule type="containsText" dxfId="2209" priority="2357" stopIfTrue="1" operator="containsText" text="No aceptable o aceptable con control especifico">
      <formula>NOT(ISERROR(SEARCH("No aceptable o aceptable con control especifico",U315)))</formula>
    </cfRule>
    <cfRule type="containsText" dxfId="2208" priority="2358" stopIfTrue="1" operator="containsText" text="NO ACEPTABLE">
      <formula>NOT(ISERROR(SEARCH("NO ACEPTABLE",U315)))</formula>
    </cfRule>
  </conditionalFormatting>
  <conditionalFormatting sqref="Q315">
    <cfRule type="containsText" dxfId="2207" priority="2355" stopIfTrue="1" operator="containsText" text="Muy Alto">
      <formula>NOT(ISERROR(SEARCH("Muy Alto",Q315)))</formula>
    </cfRule>
    <cfRule type="containsText" dxfId="2206" priority="2356" stopIfTrue="1" operator="containsText" text="BAJO">
      <formula>NOT(ISERROR(SEARCH("BAJO",Q315)))</formula>
    </cfRule>
  </conditionalFormatting>
  <conditionalFormatting sqref="S337">
    <cfRule type="cellIs" dxfId="2205" priority="2351" stopIfTrue="1" operator="between">
      <formula>1</formula>
      <formula>20</formula>
    </cfRule>
    <cfRule type="cellIs" dxfId="2204" priority="2352" stopIfTrue="1" operator="between">
      <formula>40</formula>
      <formula>120</formula>
    </cfRule>
    <cfRule type="cellIs" dxfId="2203" priority="2353" stopIfTrue="1" operator="between">
      <formula>150</formula>
      <formula>500</formula>
    </cfRule>
    <cfRule type="cellIs" dxfId="2202" priority="2354" stopIfTrue="1" operator="between">
      <formula>600</formula>
      <formula>4000</formula>
    </cfRule>
  </conditionalFormatting>
  <conditionalFormatting sqref="U337">
    <cfRule type="containsText" dxfId="2201" priority="2349" stopIfTrue="1" operator="containsText" text="No aceptable o aceptable con control especifico">
      <formula>NOT(ISERROR(SEARCH("No aceptable o aceptable con control especifico",U337)))</formula>
    </cfRule>
    <cfRule type="containsText" dxfId="2200" priority="2350" stopIfTrue="1" operator="containsText" text="NO ACEPTABLE">
      <formula>NOT(ISERROR(SEARCH("NO ACEPTABLE",U337)))</formula>
    </cfRule>
  </conditionalFormatting>
  <conditionalFormatting sqref="Q337">
    <cfRule type="containsText" dxfId="2199" priority="2347" stopIfTrue="1" operator="containsText" text="Muy Alto">
      <formula>NOT(ISERROR(SEARCH("Muy Alto",Q337)))</formula>
    </cfRule>
    <cfRule type="containsText" dxfId="2198" priority="2348" stopIfTrue="1" operator="containsText" text="BAJO">
      <formula>NOT(ISERROR(SEARCH("BAJO",Q337)))</formula>
    </cfRule>
  </conditionalFormatting>
  <conditionalFormatting sqref="S342">
    <cfRule type="cellIs" dxfId="2197" priority="2343" stopIfTrue="1" operator="between">
      <formula>1</formula>
      <formula>20</formula>
    </cfRule>
    <cfRule type="cellIs" dxfId="2196" priority="2344" stopIfTrue="1" operator="between">
      <formula>40</formula>
      <formula>120</formula>
    </cfRule>
    <cfRule type="cellIs" dxfId="2195" priority="2345" stopIfTrue="1" operator="between">
      <formula>150</formula>
      <formula>500</formula>
    </cfRule>
    <cfRule type="cellIs" dxfId="2194" priority="2346" stopIfTrue="1" operator="between">
      <formula>600</formula>
      <formula>4000</formula>
    </cfRule>
  </conditionalFormatting>
  <conditionalFormatting sqref="U342">
    <cfRule type="containsText" dxfId="2193" priority="2341" stopIfTrue="1" operator="containsText" text="No aceptable o aceptable con control especifico">
      <formula>NOT(ISERROR(SEARCH("No aceptable o aceptable con control especifico",U342)))</formula>
    </cfRule>
    <cfRule type="containsText" dxfId="2192" priority="2342" stopIfTrue="1" operator="containsText" text="NO ACEPTABLE">
      <formula>NOT(ISERROR(SEARCH("NO ACEPTABLE",U342)))</formula>
    </cfRule>
  </conditionalFormatting>
  <conditionalFormatting sqref="Q342">
    <cfRule type="containsText" dxfId="2191" priority="2339" stopIfTrue="1" operator="containsText" text="Muy Alto">
      <formula>NOT(ISERROR(SEARCH("Muy Alto",Q342)))</formula>
    </cfRule>
    <cfRule type="containsText" dxfId="2190" priority="2340" stopIfTrue="1" operator="containsText" text="BAJO">
      <formula>NOT(ISERROR(SEARCH("BAJO",Q342)))</formula>
    </cfRule>
  </conditionalFormatting>
  <conditionalFormatting sqref="S345">
    <cfRule type="cellIs" dxfId="2189" priority="2335" stopIfTrue="1" operator="between">
      <formula>1</formula>
      <formula>20</formula>
    </cfRule>
    <cfRule type="cellIs" dxfId="2188" priority="2336" stopIfTrue="1" operator="between">
      <formula>40</formula>
      <formula>120</formula>
    </cfRule>
    <cfRule type="cellIs" dxfId="2187" priority="2337" stopIfTrue="1" operator="between">
      <formula>150</formula>
      <formula>500</formula>
    </cfRule>
    <cfRule type="cellIs" dxfId="2186" priority="2338" stopIfTrue="1" operator="between">
      <formula>600</formula>
      <formula>4000</formula>
    </cfRule>
  </conditionalFormatting>
  <conditionalFormatting sqref="U345">
    <cfRule type="containsText" dxfId="2185" priority="2333" stopIfTrue="1" operator="containsText" text="No aceptable o aceptable con control especifico">
      <formula>NOT(ISERROR(SEARCH("No aceptable o aceptable con control especifico",U345)))</formula>
    </cfRule>
    <cfRule type="containsText" dxfId="2184" priority="2334" stopIfTrue="1" operator="containsText" text="NO ACEPTABLE">
      <formula>NOT(ISERROR(SEARCH("NO ACEPTABLE",U345)))</formula>
    </cfRule>
  </conditionalFormatting>
  <conditionalFormatting sqref="Q345">
    <cfRule type="containsText" dxfId="2183" priority="2331" stopIfTrue="1" operator="containsText" text="Muy Alto">
      <formula>NOT(ISERROR(SEARCH("Muy Alto",Q345)))</formula>
    </cfRule>
    <cfRule type="containsText" dxfId="2182" priority="2332" stopIfTrue="1" operator="containsText" text="BAJO">
      <formula>NOT(ISERROR(SEARCH("BAJO",Q345)))</formula>
    </cfRule>
  </conditionalFormatting>
  <conditionalFormatting sqref="S365">
    <cfRule type="cellIs" dxfId="2181" priority="2327" stopIfTrue="1" operator="between">
      <formula>1</formula>
      <formula>20</formula>
    </cfRule>
    <cfRule type="cellIs" dxfId="2180" priority="2328" stopIfTrue="1" operator="between">
      <formula>40</formula>
      <formula>120</formula>
    </cfRule>
    <cfRule type="cellIs" dxfId="2179" priority="2329" stopIfTrue="1" operator="between">
      <formula>150</formula>
      <formula>500</formula>
    </cfRule>
    <cfRule type="cellIs" dxfId="2178" priority="2330" stopIfTrue="1" operator="between">
      <formula>600</formula>
      <formula>4000</formula>
    </cfRule>
  </conditionalFormatting>
  <conditionalFormatting sqref="U365">
    <cfRule type="containsText" dxfId="2177" priority="2325" stopIfTrue="1" operator="containsText" text="No aceptable o aceptable con control especifico">
      <formula>NOT(ISERROR(SEARCH("No aceptable o aceptable con control especifico",U365)))</formula>
    </cfRule>
    <cfRule type="containsText" dxfId="2176" priority="2326" stopIfTrue="1" operator="containsText" text="NO ACEPTABLE">
      <formula>NOT(ISERROR(SEARCH("NO ACEPTABLE",U365)))</formula>
    </cfRule>
  </conditionalFormatting>
  <conditionalFormatting sqref="Q365">
    <cfRule type="containsText" dxfId="2175" priority="2323" stopIfTrue="1" operator="containsText" text="Muy Alto">
      <formula>NOT(ISERROR(SEARCH("Muy Alto",Q365)))</formula>
    </cfRule>
    <cfRule type="containsText" dxfId="2174" priority="2324" stopIfTrue="1" operator="containsText" text="BAJO">
      <formula>NOT(ISERROR(SEARCH("BAJO",Q365)))</formula>
    </cfRule>
  </conditionalFormatting>
  <conditionalFormatting sqref="S414">
    <cfRule type="cellIs" dxfId="2173" priority="2319" stopIfTrue="1" operator="between">
      <formula>1</formula>
      <formula>20</formula>
    </cfRule>
    <cfRule type="cellIs" dxfId="2172" priority="2320" stopIfTrue="1" operator="between">
      <formula>40</formula>
      <formula>120</formula>
    </cfRule>
    <cfRule type="cellIs" dxfId="2171" priority="2321" stopIfTrue="1" operator="between">
      <formula>150</formula>
      <formula>500</formula>
    </cfRule>
    <cfRule type="cellIs" dxfId="2170" priority="2322" stopIfTrue="1" operator="between">
      <formula>600</formula>
      <formula>4000</formula>
    </cfRule>
  </conditionalFormatting>
  <conditionalFormatting sqref="U414">
    <cfRule type="containsText" dxfId="2169" priority="2317" stopIfTrue="1" operator="containsText" text="No aceptable o aceptable con control especifico">
      <formula>NOT(ISERROR(SEARCH("No aceptable o aceptable con control especifico",U414)))</formula>
    </cfRule>
    <cfRule type="containsText" dxfId="2168" priority="2318" stopIfTrue="1" operator="containsText" text="NO ACEPTABLE">
      <formula>NOT(ISERROR(SEARCH("NO ACEPTABLE",U414)))</formula>
    </cfRule>
  </conditionalFormatting>
  <conditionalFormatting sqref="Q414">
    <cfRule type="containsText" dxfId="2167" priority="2315" stopIfTrue="1" operator="containsText" text="Muy Alto">
      <formula>NOT(ISERROR(SEARCH("Muy Alto",Q414)))</formula>
    </cfRule>
    <cfRule type="containsText" dxfId="2166" priority="2316" stopIfTrue="1" operator="containsText" text="BAJO">
      <formula>NOT(ISERROR(SEARCH("BAJO",Q414)))</formula>
    </cfRule>
  </conditionalFormatting>
  <conditionalFormatting sqref="S169">
    <cfRule type="cellIs" dxfId="2165" priority="2311" stopIfTrue="1" operator="between">
      <formula>1</formula>
      <formula>20</formula>
    </cfRule>
    <cfRule type="cellIs" dxfId="2164" priority="2312" stopIfTrue="1" operator="between">
      <formula>40</formula>
      <formula>120</formula>
    </cfRule>
    <cfRule type="cellIs" dxfId="2163" priority="2313" stopIfTrue="1" operator="between">
      <formula>150</formula>
      <formula>500</formula>
    </cfRule>
    <cfRule type="cellIs" dxfId="2162" priority="2314" stopIfTrue="1" operator="between">
      <formula>600</formula>
      <formula>4000</formula>
    </cfRule>
  </conditionalFormatting>
  <conditionalFormatting sqref="U169">
    <cfRule type="containsText" dxfId="2161" priority="2309" stopIfTrue="1" operator="containsText" text="No aceptable o aceptable con control especifico">
      <formula>NOT(ISERROR(SEARCH("No aceptable o aceptable con control especifico",U169)))</formula>
    </cfRule>
    <cfRule type="containsText" dxfId="2160" priority="2310" stopIfTrue="1" operator="containsText" text="NO ACEPTABLE">
      <formula>NOT(ISERROR(SEARCH("NO ACEPTABLE",U169)))</formula>
    </cfRule>
  </conditionalFormatting>
  <conditionalFormatting sqref="Q169">
    <cfRule type="containsText" dxfId="2159" priority="2307" stopIfTrue="1" operator="containsText" text="Muy Alto">
      <formula>NOT(ISERROR(SEARCH("Muy Alto",Q169)))</formula>
    </cfRule>
    <cfRule type="containsText" dxfId="2158" priority="2308" stopIfTrue="1" operator="containsText" text="BAJO">
      <formula>NOT(ISERROR(SEARCH("BAJO",Q169)))</formula>
    </cfRule>
  </conditionalFormatting>
  <conditionalFormatting sqref="S170">
    <cfRule type="cellIs" dxfId="2157" priority="2303" stopIfTrue="1" operator="between">
      <formula>1</formula>
      <formula>20</formula>
    </cfRule>
    <cfRule type="cellIs" dxfId="2156" priority="2304" stopIfTrue="1" operator="between">
      <formula>40</formula>
      <formula>120</formula>
    </cfRule>
    <cfRule type="cellIs" dxfId="2155" priority="2305" stopIfTrue="1" operator="between">
      <formula>150</formula>
      <formula>500</formula>
    </cfRule>
    <cfRule type="cellIs" dxfId="2154" priority="2306" stopIfTrue="1" operator="between">
      <formula>600</formula>
      <formula>4000</formula>
    </cfRule>
  </conditionalFormatting>
  <conditionalFormatting sqref="U170">
    <cfRule type="containsText" dxfId="2153" priority="2301" stopIfTrue="1" operator="containsText" text="No aceptable o aceptable con control especifico">
      <formula>NOT(ISERROR(SEARCH("No aceptable o aceptable con control especifico",U170)))</formula>
    </cfRule>
    <cfRule type="containsText" dxfId="2152" priority="2302" stopIfTrue="1" operator="containsText" text="NO ACEPTABLE">
      <formula>NOT(ISERROR(SEARCH("NO ACEPTABLE",U170)))</formula>
    </cfRule>
  </conditionalFormatting>
  <conditionalFormatting sqref="Q170">
    <cfRule type="containsText" dxfId="2151" priority="2299" stopIfTrue="1" operator="containsText" text="Muy Alto">
      <formula>NOT(ISERROR(SEARCH("Muy Alto",Q170)))</formula>
    </cfRule>
    <cfRule type="containsText" dxfId="2150" priority="2300" stopIfTrue="1" operator="containsText" text="BAJO">
      <formula>NOT(ISERROR(SEARCH("BAJO",Q170)))</formula>
    </cfRule>
  </conditionalFormatting>
  <conditionalFormatting sqref="S176">
    <cfRule type="cellIs" dxfId="2149" priority="2295" stopIfTrue="1" operator="between">
      <formula>1</formula>
      <formula>20</formula>
    </cfRule>
    <cfRule type="cellIs" dxfId="2148" priority="2296" stopIfTrue="1" operator="between">
      <formula>40</formula>
      <formula>120</formula>
    </cfRule>
    <cfRule type="cellIs" dxfId="2147" priority="2297" stopIfTrue="1" operator="between">
      <formula>150</formula>
      <formula>500</formula>
    </cfRule>
    <cfRule type="cellIs" dxfId="2146" priority="2298" stopIfTrue="1" operator="between">
      <formula>600</formula>
      <formula>4000</formula>
    </cfRule>
  </conditionalFormatting>
  <conditionalFormatting sqref="U176">
    <cfRule type="containsText" dxfId="2145" priority="2293" stopIfTrue="1" operator="containsText" text="No aceptable o aceptable con control especifico">
      <formula>NOT(ISERROR(SEARCH("No aceptable o aceptable con control especifico",U176)))</formula>
    </cfRule>
    <cfRule type="containsText" dxfId="2144" priority="2294" stopIfTrue="1" operator="containsText" text="NO ACEPTABLE">
      <formula>NOT(ISERROR(SEARCH("NO ACEPTABLE",U176)))</formula>
    </cfRule>
  </conditionalFormatting>
  <conditionalFormatting sqref="Q176">
    <cfRule type="containsText" dxfId="2143" priority="2291" stopIfTrue="1" operator="containsText" text="Muy Alto">
      <formula>NOT(ISERROR(SEARCH("Muy Alto",Q176)))</formula>
    </cfRule>
    <cfRule type="containsText" dxfId="2142" priority="2292" stopIfTrue="1" operator="containsText" text="BAJO">
      <formula>NOT(ISERROR(SEARCH("BAJO",Q176)))</formula>
    </cfRule>
  </conditionalFormatting>
  <conditionalFormatting sqref="S178">
    <cfRule type="cellIs" dxfId="2141" priority="2287" stopIfTrue="1" operator="between">
      <formula>1</formula>
      <formula>20</formula>
    </cfRule>
    <cfRule type="cellIs" dxfId="2140" priority="2288" stopIfTrue="1" operator="between">
      <formula>40</formula>
      <formula>120</formula>
    </cfRule>
    <cfRule type="cellIs" dxfId="2139" priority="2289" stopIfTrue="1" operator="between">
      <formula>150</formula>
      <formula>500</formula>
    </cfRule>
    <cfRule type="cellIs" dxfId="2138" priority="2290" stopIfTrue="1" operator="between">
      <formula>600</formula>
      <formula>4000</formula>
    </cfRule>
  </conditionalFormatting>
  <conditionalFormatting sqref="U178">
    <cfRule type="containsText" dxfId="2137" priority="2285" stopIfTrue="1" operator="containsText" text="No aceptable o aceptable con control especifico">
      <formula>NOT(ISERROR(SEARCH("No aceptable o aceptable con control especifico",U178)))</formula>
    </cfRule>
    <cfRule type="containsText" dxfId="2136" priority="2286" stopIfTrue="1" operator="containsText" text="NO ACEPTABLE">
      <formula>NOT(ISERROR(SEARCH("NO ACEPTABLE",U178)))</formula>
    </cfRule>
  </conditionalFormatting>
  <conditionalFormatting sqref="Q178">
    <cfRule type="containsText" dxfId="2135" priority="2283" stopIfTrue="1" operator="containsText" text="Muy Alto">
      <formula>NOT(ISERROR(SEARCH("Muy Alto",Q178)))</formula>
    </cfRule>
    <cfRule type="containsText" dxfId="2134" priority="2284" stopIfTrue="1" operator="containsText" text="BAJO">
      <formula>NOT(ISERROR(SEARCH("BAJO",Q178)))</formula>
    </cfRule>
  </conditionalFormatting>
  <conditionalFormatting sqref="S184">
    <cfRule type="cellIs" dxfId="2133" priority="2279" stopIfTrue="1" operator="between">
      <formula>1</formula>
      <formula>20</formula>
    </cfRule>
    <cfRule type="cellIs" dxfId="2132" priority="2280" stopIfTrue="1" operator="between">
      <formula>40</formula>
      <formula>120</formula>
    </cfRule>
    <cfRule type="cellIs" dxfId="2131" priority="2281" stopIfTrue="1" operator="between">
      <formula>150</formula>
      <formula>500</formula>
    </cfRule>
    <cfRule type="cellIs" dxfId="2130" priority="2282" stopIfTrue="1" operator="between">
      <formula>600</formula>
      <formula>4000</formula>
    </cfRule>
  </conditionalFormatting>
  <conditionalFormatting sqref="U184">
    <cfRule type="containsText" dxfId="2129" priority="2277" stopIfTrue="1" operator="containsText" text="No aceptable o aceptable con control especifico">
      <formula>NOT(ISERROR(SEARCH("No aceptable o aceptable con control especifico",U184)))</formula>
    </cfRule>
    <cfRule type="containsText" dxfId="2128" priority="2278" stopIfTrue="1" operator="containsText" text="NO ACEPTABLE">
      <formula>NOT(ISERROR(SEARCH("NO ACEPTABLE",U184)))</formula>
    </cfRule>
  </conditionalFormatting>
  <conditionalFormatting sqref="Q184">
    <cfRule type="containsText" dxfId="2127" priority="2275" stopIfTrue="1" operator="containsText" text="Muy Alto">
      <formula>NOT(ISERROR(SEARCH("Muy Alto",Q184)))</formula>
    </cfRule>
    <cfRule type="containsText" dxfId="2126" priority="2276" stopIfTrue="1" operator="containsText" text="BAJO">
      <formula>NOT(ISERROR(SEARCH("BAJO",Q184)))</formula>
    </cfRule>
  </conditionalFormatting>
  <conditionalFormatting sqref="S187">
    <cfRule type="cellIs" dxfId="2125" priority="2271" stopIfTrue="1" operator="between">
      <formula>1</formula>
      <formula>20</formula>
    </cfRule>
    <cfRule type="cellIs" dxfId="2124" priority="2272" stopIfTrue="1" operator="between">
      <formula>40</formula>
      <formula>120</formula>
    </cfRule>
    <cfRule type="cellIs" dxfId="2123" priority="2273" stopIfTrue="1" operator="between">
      <formula>150</formula>
      <formula>500</formula>
    </cfRule>
    <cfRule type="cellIs" dxfId="2122" priority="2274" stopIfTrue="1" operator="between">
      <formula>600</formula>
      <formula>4000</formula>
    </cfRule>
  </conditionalFormatting>
  <conditionalFormatting sqref="U187">
    <cfRule type="containsText" dxfId="2121" priority="2269" stopIfTrue="1" operator="containsText" text="No aceptable o aceptable con control especifico">
      <formula>NOT(ISERROR(SEARCH("No aceptable o aceptable con control especifico",U187)))</formula>
    </cfRule>
    <cfRule type="containsText" dxfId="2120" priority="2270" stopIfTrue="1" operator="containsText" text="NO ACEPTABLE">
      <formula>NOT(ISERROR(SEARCH("NO ACEPTABLE",U187)))</formula>
    </cfRule>
  </conditionalFormatting>
  <conditionalFormatting sqref="Q187">
    <cfRule type="containsText" dxfId="2119" priority="2267" stopIfTrue="1" operator="containsText" text="Muy Alto">
      <formula>NOT(ISERROR(SEARCH("Muy Alto",Q187)))</formula>
    </cfRule>
    <cfRule type="containsText" dxfId="2118" priority="2268" stopIfTrue="1" operator="containsText" text="BAJO">
      <formula>NOT(ISERROR(SEARCH("BAJO",Q187)))</formula>
    </cfRule>
  </conditionalFormatting>
  <conditionalFormatting sqref="S190">
    <cfRule type="cellIs" dxfId="2117" priority="2263" stopIfTrue="1" operator="between">
      <formula>1</formula>
      <formula>20</formula>
    </cfRule>
    <cfRule type="cellIs" dxfId="2116" priority="2264" stopIfTrue="1" operator="between">
      <formula>40</formula>
      <formula>120</formula>
    </cfRule>
    <cfRule type="cellIs" dxfId="2115" priority="2265" stopIfTrue="1" operator="between">
      <formula>150</formula>
      <formula>500</formula>
    </cfRule>
    <cfRule type="cellIs" dxfId="2114" priority="2266" stopIfTrue="1" operator="between">
      <formula>600</formula>
      <formula>4000</formula>
    </cfRule>
  </conditionalFormatting>
  <conditionalFormatting sqref="U190">
    <cfRule type="containsText" dxfId="2113" priority="2261" stopIfTrue="1" operator="containsText" text="No aceptable o aceptable con control especifico">
      <formula>NOT(ISERROR(SEARCH("No aceptable o aceptable con control especifico",U190)))</formula>
    </cfRule>
    <cfRule type="containsText" dxfId="2112" priority="2262" stopIfTrue="1" operator="containsText" text="NO ACEPTABLE">
      <formula>NOT(ISERROR(SEARCH("NO ACEPTABLE",U190)))</formula>
    </cfRule>
  </conditionalFormatting>
  <conditionalFormatting sqref="Q190">
    <cfRule type="containsText" dxfId="2111" priority="2259" stopIfTrue="1" operator="containsText" text="Muy Alto">
      <formula>NOT(ISERROR(SEARCH("Muy Alto",Q190)))</formula>
    </cfRule>
    <cfRule type="containsText" dxfId="2110" priority="2260" stopIfTrue="1" operator="containsText" text="BAJO">
      <formula>NOT(ISERROR(SEARCH("BAJO",Q190)))</formula>
    </cfRule>
  </conditionalFormatting>
  <conditionalFormatting sqref="S194">
    <cfRule type="cellIs" dxfId="2109" priority="2255" stopIfTrue="1" operator="between">
      <formula>1</formula>
      <formula>20</formula>
    </cfRule>
    <cfRule type="cellIs" dxfId="2108" priority="2256" stopIfTrue="1" operator="between">
      <formula>40</formula>
      <formula>120</formula>
    </cfRule>
    <cfRule type="cellIs" dxfId="2107" priority="2257" stopIfTrue="1" operator="between">
      <formula>150</formula>
      <formula>500</formula>
    </cfRule>
    <cfRule type="cellIs" dxfId="2106" priority="2258" stopIfTrue="1" operator="between">
      <formula>600</formula>
      <formula>4000</formula>
    </cfRule>
  </conditionalFormatting>
  <conditionalFormatting sqref="U194">
    <cfRule type="containsText" dxfId="2105" priority="2253" stopIfTrue="1" operator="containsText" text="No aceptable o aceptable con control especifico">
      <formula>NOT(ISERROR(SEARCH("No aceptable o aceptable con control especifico",U194)))</formula>
    </cfRule>
    <cfRule type="containsText" dxfId="2104" priority="2254" stopIfTrue="1" operator="containsText" text="NO ACEPTABLE">
      <formula>NOT(ISERROR(SEARCH("NO ACEPTABLE",U194)))</formula>
    </cfRule>
  </conditionalFormatting>
  <conditionalFormatting sqref="Q194">
    <cfRule type="containsText" dxfId="2103" priority="2251" stopIfTrue="1" operator="containsText" text="Muy Alto">
      <formula>NOT(ISERROR(SEARCH("Muy Alto",Q194)))</formula>
    </cfRule>
    <cfRule type="containsText" dxfId="2102" priority="2252" stopIfTrue="1" operator="containsText" text="BAJO">
      <formula>NOT(ISERROR(SEARCH("BAJO",Q194)))</formula>
    </cfRule>
  </conditionalFormatting>
  <conditionalFormatting sqref="S204">
    <cfRule type="cellIs" dxfId="2101" priority="2247" stopIfTrue="1" operator="between">
      <formula>1</formula>
      <formula>20</formula>
    </cfRule>
    <cfRule type="cellIs" dxfId="2100" priority="2248" stopIfTrue="1" operator="between">
      <formula>40</formula>
      <formula>120</formula>
    </cfRule>
    <cfRule type="cellIs" dxfId="2099" priority="2249" stopIfTrue="1" operator="between">
      <formula>150</formula>
      <formula>500</formula>
    </cfRule>
    <cfRule type="cellIs" dxfId="2098" priority="2250" stopIfTrue="1" operator="between">
      <formula>600</formula>
      <formula>4000</formula>
    </cfRule>
  </conditionalFormatting>
  <conditionalFormatting sqref="U204">
    <cfRule type="containsText" dxfId="2097" priority="2245" stopIfTrue="1" operator="containsText" text="No aceptable o aceptable con control especifico">
      <formula>NOT(ISERROR(SEARCH("No aceptable o aceptable con control especifico",U204)))</formula>
    </cfRule>
    <cfRule type="containsText" dxfId="2096" priority="2246" stopIfTrue="1" operator="containsText" text="NO ACEPTABLE">
      <formula>NOT(ISERROR(SEARCH("NO ACEPTABLE",U204)))</formula>
    </cfRule>
  </conditionalFormatting>
  <conditionalFormatting sqref="Q204">
    <cfRule type="containsText" dxfId="2095" priority="2243" stopIfTrue="1" operator="containsText" text="Muy Alto">
      <formula>NOT(ISERROR(SEARCH("Muy Alto",Q204)))</formula>
    </cfRule>
    <cfRule type="containsText" dxfId="2094" priority="2244" stopIfTrue="1" operator="containsText" text="BAJO">
      <formula>NOT(ISERROR(SEARCH("BAJO",Q204)))</formula>
    </cfRule>
  </conditionalFormatting>
  <conditionalFormatting sqref="S206">
    <cfRule type="cellIs" dxfId="2093" priority="2239" stopIfTrue="1" operator="between">
      <formula>1</formula>
      <formula>20</formula>
    </cfRule>
    <cfRule type="cellIs" dxfId="2092" priority="2240" stopIfTrue="1" operator="between">
      <formula>40</formula>
      <formula>120</formula>
    </cfRule>
    <cfRule type="cellIs" dxfId="2091" priority="2241" stopIfTrue="1" operator="between">
      <formula>150</formula>
      <formula>500</formula>
    </cfRule>
    <cfRule type="cellIs" dxfId="2090" priority="2242" stopIfTrue="1" operator="between">
      <formula>600</formula>
      <formula>4000</formula>
    </cfRule>
  </conditionalFormatting>
  <conditionalFormatting sqref="U206">
    <cfRule type="containsText" dxfId="2089" priority="2237" stopIfTrue="1" operator="containsText" text="No aceptable o aceptable con control especifico">
      <formula>NOT(ISERROR(SEARCH("No aceptable o aceptable con control especifico",U206)))</formula>
    </cfRule>
    <cfRule type="containsText" dxfId="2088" priority="2238" stopIfTrue="1" operator="containsText" text="NO ACEPTABLE">
      <formula>NOT(ISERROR(SEARCH("NO ACEPTABLE",U206)))</formula>
    </cfRule>
  </conditionalFormatting>
  <conditionalFormatting sqref="Q206">
    <cfRule type="containsText" dxfId="2087" priority="2235" stopIfTrue="1" operator="containsText" text="Muy Alto">
      <formula>NOT(ISERROR(SEARCH("Muy Alto",Q206)))</formula>
    </cfRule>
    <cfRule type="containsText" dxfId="2086" priority="2236" stopIfTrue="1" operator="containsText" text="BAJO">
      <formula>NOT(ISERROR(SEARCH("BAJO",Q206)))</formula>
    </cfRule>
  </conditionalFormatting>
  <conditionalFormatting sqref="S208">
    <cfRule type="cellIs" dxfId="2085" priority="2231" stopIfTrue="1" operator="between">
      <formula>1</formula>
      <formula>20</formula>
    </cfRule>
    <cfRule type="cellIs" dxfId="2084" priority="2232" stopIfTrue="1" operator="between">
      <formula>40</formula>
      <formula>120</formula>
    </cfRule>
    <cfRule type="cellIs" dxfId="2083" priority="2233" stopIfTrue="1" operator="between">
      <formula>150</formula>
      <formula>500</formula>
    </cfRule>
    <cfRule type="cellIs" dxfId="2082" priority="2234" stopIfTrue="1" operator="between">
      <formula>600</formula>
      <formula>4000</formula>
    </cfRule>
  </conditionalFormatting>
  <conditionalFormatting sqref="U208">
    <cfRule type="containsText" dxfId="2081" priority="2229" stopIfTrue="1" operator="containsText" text="No aceptable o aceptable con control especifico">
      <formula>NOT(ISERROR(SEARCH("No aceptable o aceptable con control especifico",U208)))</formula>
    </cfRule>
    <cfRule type="containsText" dxfId="2080" priority="2230" stopIfTrue="1" operator="containsText" text="NO ACEPTABLE">
      <formula>NOT(ISERROR(SEARCH("NO ACEPTABLE",U208)))</formula>
    </cfRule>
  </conditionalFormatting>
  <conditionalFormatting sqref="Q208">
    <cfRule type="containsText" dxfId="2079" priority="2227" stopIfTrue="1" operator="containsText" text="Muy Alto">
      <formula>NOT(ISERROR(SEARCH("Muy Alto",Q208)))</formula>
    </cfRule>
    <cfRule type="containsText" dxfId="2078" priority="2228" stopIfTrue="1" operator="containsText" text="BAJO">
      <formula>NOT(ISERROR(SEARCH("BAJO",Q208)))</formula>
    </cfRule>
  </conditionalFormatting>
  <conditionalFormatting sqref="S277">
    <cfRule type="cellIs" dxfId="2077" priority="2223" stopIfTrue="1" operator="between">
      <formula>1</formula>
      <formula>20</formula>
    </cfRule>
    <cfRule type="cellIs" dxfId="2076" priority="2224" stopIfTrue="1" operator="between">
      <formula>40</formula>
      <formula>120</formula>
    </cfRule>
    <cfRule type="cellIs" dxfId="2075" priority="2225" stopIfTrue="1" operator="between">
      <formula>150</formula>
      <formula>500</formula>
    </cfRule>
    <cfRule type="cellIs" dxfId="2074" priority="2226" stopIfTrue="1" operator="between">
      <formula>600</formula>
      <formula>4000</formula>
    </cfRule>
  </conditionalFormatting>
  <conditionalFormatting sqref="U277">
    <cfRule type="containsText" dxfId="2073" priority="2221" stopIfTrue="1" operator="containsText" text="No aceptable o aceptable con control especifico">
      <formula>NOT(ISERROR(SEARCH("No aceptable o aceptable con control especifico",U277)))</formula>
    </cfRule>
    <cfRule type="containsText" dxfId="2072" priority="2222" stopIfTrue="1" operator="containsText" text="NO ACEPTABLE">
      <formula>NOT(ISERROR(SEARCH("NO ACEPTABLE",U277)))</formula>
    </cfRule>
  </conditionalFormatting>
  <conditionalFormatting sqref="Q277">
    <cfRule type="containsText" dxfId="2071" priority="2219" stopIfTrue="1" operator="containsText" text="Muy Alto">
      <formula>NOT(ISERROR(SEARCH("Muy Alto",Q277)))</formula>
    </cfRule>
    <cfRule type="containsText" dxfId="2070" priority="2220" stopIfTrue="1" operator="containsText" text="BAJO">
      <formula>NOT(ISERROR(SEARCH("BAJO",Q277)))</formula>
    </cfRule>
  </conditionalFormatting>
  <conditionalFormatting sqref="S279">
    <cfRule type="cellIs" dxfId="2069" priority="2215" stopIfTrue="1" operator="between">
      <formula>1</formula>
      <formula>20</formula>
    </cfRule>
    <cfRule type="cellIs" dxfId="2068" priority="2216" stopIfTrue="1" operator="between">
      <formula>40</formula>
      <formula>120</formula>
    </cfRule>
    <cfRule type="cellIs" dxfId="2067" priority="2217" stopIfTrue="1" operator="between">
      <formula>150</formula>
      <formula>500</formula>
    </cfRule>
    <cfRule type="cellIs" dxfId="2066" priority="2218" stopIfTrue="1" operator="between">
      <formula>600</formula>
      <formula>4000</formula>
    </cfRule>
  </conditionalFormatting>
  <conditionalFormatting sqref="U279">
    <cfRule type="containsText" dxfId="2065" priority="2213" stopIfTrue="1" operator="containsText" text="No aceptable o aceptable con control especifico">
      <formula>NOT(ISERROR(SEARCH("No aceptable o aceptable con control especifico",U279)))</formula>
    </cfRule>
    <cfRule type="containsText" dxfId="2064" priority="2214" stopIfTrue="1" operator="containsText" text="NO ACEPTABLE">
      <formula>NOT(ISERROR(SEARCH("NO ACEPTABLE",U279)))</formula>
    </cfRule>
  </conditionalFormatting>
  <conditionalFormatting sqref="Q279">
    <cfRule type="containsText" dxfId="2063" priority="2211" stopIfTrue="1" operator="containsText" text="Muy Alto">
      <formula>NOT(ISERROR(SEARCH("Muy Alto",Q279)))</formula>
    </cfRule>
    <cfRule type="containsText" dxfId="2062" priority="2212" stopIfTrue="1" operator="containsText" text="BAJO">
      <formula>NOT(ISERROR(SEARCH("BAJO",Q279)))</formula>
    </cfRule>
  </conditionalFormatting>
  <conditionalFormatting sqref="S282">
    <cfRule type="cellIs" dxfId="2061" priority="2207" stopIfTrue="1" operator="between">
      <formula>1</formula>
      <formula>20</formula>
    </cfRule>
    <cfRule type="cellIs" dxfId="2060" priority="2208" stopIfTrue="1" operator="between">
      <formula>40</formula>
      <formula>120</formula>
    </cfRule>
    <cfRule type="cellIs" dxfId="2059" priority="2209" stopIfTrue="1" operator="between">
      <formula>150</formula>
      <formula>500</formula>
    </cfRule>
    <cfRule type="cellIs" dxfId="2058" priority="2210" stopIfTrue="1" operator="between">
      <formula>600</formula>
      <formula>4000</formula>
    </cfRule>
  </conditionalFormatting>
  <conditionalFormatting sqref="U282">
    <cfRule type="containsText" dxfId="2057" priority="2205" stopIfTrue="1" operator="containsText" text="No aceptable o aceptable con control especifico">
      <formula>NOT(ISERROR(SEARCH("No aceptable o aceptable con control especifico",U282)))</formula>
    </cfRule>
    <cfRule type="containsText" dxfId="2056" priority="2206" stopIfTrue="1" operator="containsText" text="NO ACEPTABLE">
      <formula>NOT(ISERROR(SEARCH("NO ACEPTABLE",U282)))</formula>
    </cfRule>
  </conditionalFormatting>
  <conditionalFormatting sqref="Q282">
    <cfRule type="containsText" dxfId="2055" priority="2203" stopIfTrue="1" operator="containsText" text="Muy Alto">
      <formula>NOT(ISERROR(SEARCH("Muy Alto",Q282)))</formula>
    </cfRule>
    <cfRule type="containsText" dxfId="2054" priority="2204" stopIfTrue="1" operator="containsText" text="BAJO">
      <formula>NOT(ISERROR(SEARCH("BAJO",Q282)))</formula>
    </cfRule>
  </conditionalFormatting>
  <conditionalFormatting sqref="S284">
    <cfRule type="cellIs" dxfId="2053" priority="2199" stopIfTrue="1" operator="between">
      <formula>1</formula>
      <formula>20</formula>
    </cfRule>
    <cfRule type="cellIs" dxfId="2052" priority="2200" stopIfTrue="1" operator="between">
      <formula>40</formula>
      <formula>120</formula>
    </cfRule>
    <cfRule type="cellIs" dxfId="2051" priority="2201" stopIfTrue="1" operator="between">
      <formula>150</formula>
      <formula>500</formula>
    </cfRule>
    <cfRule type="cellIs" dxfId="2050" priority="2202" stopIfTrue="1" operator="between">
      <formula>600</formula>
      <formula>4000</formula>
    </cfRule>
  </conditionalFormatting>
  <conditionalFormatting sqref="U284">
    <cfRule type="containsText" dxfId="2049" priority="2197" stopIfTrue="1" operator="containsText" text="No aceptable o aceptable con control especifico">
      <formula>NOT(ISERROR(SEARCH("No aceptable o aceptable con control especifico",U284)))</formula>
    </cfRule>
    <cfRule type="containsText" dxfId="2048" priority="2198" stopIfTrue="1" operator="containsText" text="NO ACEPTABLE">
      <formula>NOT(ISERROR(SEARCH("NO ACEPTABLE",U284)))</formula>
    </cfRule>
  </conditionalFormatting>
  <conditionalFormatting sqref="Q284">
    <cfRule type="containsText" dxfId="2047" priority="2195" stopIfTrue="1" operator="containsText" text="Muy Alto">
      <formula>NOT(ISERROR(SEARCH("Muy Alto",Q284)))</formula>
    </cfRule>
    <cfRule type="containsText" dxfId="2046" priority="2196" stopIfTrue="1" operator="containsText" text="BAJO">
      <formula>NOT(ISERROR(SEARCH("BAJO",Q284)))</formula>
    </cfRule>
  </conditionalFormatting>
  <conditionalFormatting sqref="S289">
    <cfRule type="cellIs" dxfId="2045" priority="2191" stopIfTrue="1" operator="between">
      <formula>1</formula>
      <formula>20</formula>
    </cfRule>
    <cfRule type="cellIs" dxfId="2044" priority="2192" stopIfTrue="1" operator="between">
      <formula>40</formula>
      <formula>120</formula>
    </cfRule>
    <cfRule type="cellIs" dxfId="2043" priority="2193" stopIfTrue="1" operator="between">
      <formula>150</formula>
      <formula>500</formula>
    </cfRule>
    <cfRule type="cellIs" dxfId="2042" priority="2194" stopIfTrue="1" operator="between">
      <formula>600</formula>
      <formula>4000</formula>
    </cfRule>
  </conditionalFormatting>
  <conditionalFormatting sqref="U289">
    <cfRule type="containsText" dxfId="2041" priority="2189" stopIfTrue="1" operator="containsText" text="No aceptable o aceptable con control especifico">
      <formula>NOT(ISERROR(SEARCH("No aceptable o aceptable con control especifico",U289)))</formula>
    </cfRule>
    <cfRule type="containsText" dxfId="2040" priority="2190" stopIfTrue="1" operator="containsText" text="NO ACEPTABLE">
      <formula>NOT(ISERROR(SEARCH("NO ACEPTABLE",U289)))</formula>
    </cfRule>
  </conditionalFormatting>
  <conditionalFormatting sqref="Q289">
    <cfRule type="containsText" dxfId="2039" priority="2187" stopIfTrue="1" operator="containsText" text="Muy Alto">
      <formula>NOT(ISERROR(SEARCH("Muy Alto",Q289)))</formula>
    </cfRule>
    <cfRule type="containsText" dxfId="2038" priority="2188" stopIfTrue="1" operator="containsText" text="BAJO">
      <formula>NOT(ISERROR(SEARCH("BAJO",Q289)))</formula>
    </cfRule>
  </conditionalFormatting>
  <conditionalFormatting sqref="S290">
    <cfRule type="cellIs" dxfId="2037" priority="2183" stopIfTrue="1" operator="between">
      <formula>1</formula>
      <formula>20</formula>
    </cfRule>
    <cfRule type="cellIs" dxfId="2036" priority="2184" stopIfTrue="1" operator="between">
      <formula>40</formula>
      <formula>120</formula>
    </cfRule>
    <cfRule type="cellIs" dxfId="2035" priority="2185" stopIfTrue="1" operator="between">
      <formula>150</formula>
      <formula>500</formula>
    </cfRule>
    <cfRule type="cellIs" dxfId="2034" priority="2186" stopIfTrue="1" operator="between">
      <formula>600</formula>
      <formula>4000</formula>
    </cfRule>
  </conditionalFormatting>
  <conditionalFormatting sqref="U290">
    <cfRule type="containsText" dxfId="2033" priority="2181" stopIfTrue="1" operator="containsText" text="No aceptable o aceptable con control especifico">
      <formula>NOT(ISERROR(SEARCH("No aceptable o aceptable con control especifico",U290)))</formula>
    </cfRule>
    <cfRule type="containsText" dxfId="2032" priority="2182" stopIfTrue="1" operator="containsText" text="NO ACEPTABLE">
      <formula>NOT(ISERROR(SEARCH("NO ACEPTABLE",U290)))</formula>
    </cfRule>
  </conditionalFormatting>
  <conditionalFormatting sqref="Q290">
    <cfRule type="containsText" dxfId="2031" priority="2179" stopIfTrue="1" operator="containsText" text="Muy Alto">
      <formula>NOT(ISERROR(SEARCH("Muy Alto",Q290)))</formula>
    </cfRule>
    <cfRule type="containsText" dxfId="2030" priority="2180" stopIfTrue="1" operator="containsText" text="BAJO">
      <formula>NOT(ISERROR(SEARCH("BAJO",Q290)))</formula>
    </cfRule>
  </conditionalFormatting>
  <conditionalFormatting sqref="S293">
    <cfRule type="cellIs" dxfId="2029" priority="2175" stopIfTrue="1" operator="between">
      <formula>1</formula>
      <formula>20</formula>
    </cfRule>
    <cfRule type="cellIs" dxfId="2028" priority="2176" stopIfTrue="1" operator="between">
      <formula>40</formula>
      <formula>120</formula>
    </cfRule>
    <cfRule type="cellIs" dxfId="2027" priority="2177" stopIfTrue="1" operator="between">
      <formula>150</formula>
      <formula>500</formula>
    </cfRule>
    <cfRule type="cellIs" dxfId="2026" priority="2178" stopIfTrue="1" operator="between">
      <formula>600</formula>
      <formula>4000</formula>
    </cfRule>
  </conditionalFormatting>
  <conditionalFormatting sqref="U293">
    <cfRule type="containsText" dxfId="2025" priority="2173" stopIfTrue="1" operator="containsText" text="No aceptable o aceptable con control especifico">
      <formula>NOT(ISERROR(SEARCH("No aceptable o aceptable con control especifico",U293)))</formula>
    </cfRule>
    <cfRule type="containsText" dxfId="2024" priority="2174" stopIfTrue="1" operator="containsText" text="NO ACEPTABLE">
      <formula>NOT(ISERROR(SEARCH("NO ACEPTABLE",U293)))</formula>
    </cfRule>
  </conditionalFormatting>
  <conditionalFormatting sqref="Q293">
    <cfRule type="containsText" dxfId="2023" priority="2171" stopIfTrue="1" operator="containsText" text="Muy Alto">
      <formula>NOT(ISERROR(SEARCH("Muy Alto",Q293)))</formula>
    </cfRule>
    <cfRule type="containsText" dxfId="2022" priority="2172" stopIfTrue="1" operator="containsText" text="BAJO">
      <formula>NOT(ISERROR(SEARCH("BAJO",Q293)))</formula>
    </cfRule>
  </conditionalFormatting>
  <conditionalFormatting sqref="S303">
    <cfRule type="cellIs" dxfId="2021" priority="2167" stopIfTrue="1" operator="between">
      <formula>1</formula>
      <formula>20</formula>
    </cfRule>
    <cfRule type="cellIs" dxfId="2020" priority="2168" stopIfTrue="1" operator="between">
      <formula>40</formula>
      <formula>120</formula>
    </cfRule>
    <cfRule type="cellIs" dxfId="2019" priority="2169" stopIfTrue="1" operator="between">
      <formula>150</formula>
      <formula>500</formula>
    </cfRule>
    <cfRule type="cellIs" dxfId="2018" priority="2170" stopIfTrue="1" operator="between">
      <formula>600</formula>
      <formula>4000</formula>
    </cfRule>
  </conditionalFormatting>
  <conditionalFormatting sqref="U303">
    <cfRule type="containsText" dxfId="2017" priority="2165" stopIfTrue="1" operator="containsText" text="No aceptable o aceptable con control especifico">
      <formula>NOT(ISERROR(SEARCH("No aceptable o aceptable con control especifico",U303)))</formula>
    </cfRule>
    <cfRule type="containsText" dxfId="2016" priority="2166" stopIfTrue="1" operator="containsText" text="NO ACEPTABLE">
      <formula>NOT(ISERROR(SEARCH("NO ACEPTABLE",U303)))</formula>
    </cfRule>
  </conditionalFormatting>
  <conditionalFormatting sqref="Q303">
    <cfRule type="containsText" dxfId="2015" priority="2163" stopIfTrue="1" operator="containsText" text="Muy Alto">
      <formula>NOT(ISERROR(SEARCH("Muy Alto",Q303)))</formula>
    </cfRule>
    <cfRule type="containsText" dxfId="2014" priority="2164" stopIfTrue="1" operator="containsText" text="BAJO">
      <formula>NOT(ISERROR(SEARCH("BAJO",Q303)))</formula>
    </cfRule>
  </conditionalFormatting>
  <conditionalFormatting sqref="S322">
    <cfRule type="cellIs" dxfId="2013" priority="2159" stopIfTrue="1" operator="between">
      <formula>1</formula>
      <formula>20</formula>
    </cfRule>
    <cfRule type="cellIs" dxfId="2012" priority="2160" stopIfTrue="1" operator="between">
      <formula>40</formula>
      <formula>120</formula>
    </cfRule>
    <cfRule type="cellIs" dxfId="2011" priority="2161" stopIfTrue="1" operator="between">
      <formula>150</formula>
      <formula>500</formula>
    </cfRule>
    <cfRule type="cellIs" dxfId="2010" priority="2162" stopIfTrue="1" operator="between">
      <formula>600</formula>
      <formula>4000</formula>
    </cfRule>
  </conditionalFormatting>
  <conditionalFormatting sqref="U322">
    <cfRule type="containsText" dxfId="2009" priority="2157" stopIfTrue="1" operator="containsText" text="No aceptable o aceptable con control especifico">
      <formula>NOT(ISERROR(SEARCH("No aceptable o aceptable con control especifico",U322)))</formula>
    </cfRule>
    <cfRule type="containsText" dxfId="2008" priority="2158" stopIfTrue="1" operator="containsText" text="NO ACEPTABLE">
      <formula>NOT(ISERROR(SEARCH("NO ACEPTABLE",U322)))</formula>
    </cfRule>
  </conditionalFormatting>
  <conditionalFormatting sqref="Q322">
    <cfRule type="containsText" dxfId="2007" priority="2155" stopIfTrue="1" operator="containsText" text="Muy Alto">
      <formula>NOT(ISERROR(SEARCH("Muy Alto",Q322)))</formula>
    </cfRule>
    <cfRule type="containsText" dxfId="2006" priority="2156" stopIfTrue="1" operator="containsText" text="BAJO">
      <formula>NOT(ISERROR(SEARCH("BAJO",Q322)))</formula>
    </cfRule>
  </conditionalFormatting>
  <conditionalFormatting sqref="S318">
    <cfRule type="cellIs" dxfId="2005" priority="2151" stopIfTrue="1" operator="between">
      <formula>1</formula>
      <formula>20</formula>
    </cfRule>
    <cfRule type="cellIs" dxfId="2004" priority="2152" stopIfTrue="1" operator="between">
      <formula>40</formula>
      <formula>120</formula>
    </cfRule>
    <cfRule type="cellIs" dxfId="2003" priority="2153" stopIfTrue="1" operator="between">
      <formula>150</formula>
      <formula>500</formula>
    </cfRule>
    <cfRule type="cellIs" dxfId="2002" priority="2154" stopIfTrue="1" operator="between">
      <formula>600</formula>
      <formula>4000</formula>
    </cfRule>
  </conditionalFormatting>
  <conditionalFormatting sqref="U318">
    <cfRule type="containsText" dxfId="2001" priority="2149" stopIfTrue="1" operator="containsText" text="No aceptable o aceptable con control especifico">
      <formula>NOT(ISERROR(SEARCH("No aceptable o aceptable con control especifico",U318)))</formula>
    </cfRule>
    <cfRule type="containsText" dxfId="2000" priority="2150" stopIfTrue="1" operator="containsText" text="NO ACEPTABLE">
      <formula>NOT(ISERROR(SEARCH("NO ACEPTABLE",U318)))</formula>
    </cfRule>
  </conditionalFormatting>
  <conditionalFormatting sqref="Q318">
    <cfRule type="containsText" dxfId="1999" priority="2147" stopIfTrue="1" operator="containsText" text="Muy Alto">
      <formula>NOT(ISERROR(SEARCH("Muy Alto",Q318)))</formula>
    </cfRule>
    <cfRule type="containsText" dxfId="1998" priority="2148" stopIfTrue="1" operator="containsText" text="BAJO">
      <formula>NOT(ISERROR(SEARCH("BAJO",Q318)))</formula>
    </cfRule>
  </conditionalFormatting>
  <conditionalFormatting sqref="S317">
    <cfRule type="cellIs" dxfId="1997" priority="2143" stopIfTrue="1" operator="between">
      <formula>1</formula>
      <formula>20</formula>
    </cfRule>
    <cfRule type="cellIs" dxfId="1996" priority="2144" stopIfTrue="1" operator="between">
      <formula>40</formula>
      <formula>120</formula>
    </cfRule>
    <cfRule type="cellIs" dxfId="1995" priority="2145" stopIfTrue="1" operator="between">
      <formula>150</formula>
      <formula>500</formula>
    </cfRule>
    <cfRule type="cellIs" dxfId="1994" priority="2146" stopIfTrue="1" operator="between">
      <formula>600</formula>
      <formula>4000</formula>
    </cfRule>
  </conditionalFormatting>
  <conditionalFormatting sqref="U317">
    <cfRule type="containsText" dxfId="1993" priority="2141" stopIfTrue="1" operator="containsText" text="No aceptable o aceptable con control especifico">
      <formula>NOT(ISERROR(SEARCH("No aceptable o aceptable con control especifico",U317)))</formula>
    </cfRule>
    <cfRule type="containsText" dxfId="1992" priority="2142" stopIfTrue="1" operator="containsText" text="NO ACEPTABLE">
      <formula>NOT(ISERROR(SEARCH("NO ACEPTABLE",U317)))</formula>
    </cfRule>
  </conditionalFormatting>
  <conditionalFormatting sqref="Q317">
    <cfRule type="containsText" dxfId="1991" priority="2139" stopIfTrue="1" operator="containsText" text="Muy Alto">
      <formula>NOT(ISERROR(SEARCH("Muy Alto",Q317)))</formula>
    </cfRule>
    <cfRule type="containsText" dxfId="1990" priority="2140" stopIfTrue="1" operator="containsText" text="BAJO">
      <formula>NOT(ISERROR(SEARCH("BAJO",Q317)))</formula>
    </cfRule>
  </conditionalFormatting>
  <conditionalFormatting sqref="S327">
    <cfRule type="cellIs" dxfId="1989" priority="2135" stopIfTrue="1" operator="between">
      <formula>1</formula>
      <formula>20</formula>
    </cfRule>
    <cfRule type="cellIs" dxfId="1988" priority="2136" stopIfTrue="1" operator="between">
      <formula>40</formula>
      <formula>120</formula>
    </cfRule>
    <cfRule type="cellIs" dxfId="1987" priority="2137" stopIfTrue="1" operator="between">
      <formula>150</formula>
      <formula>500</formula>
    </cfRule>
    <cfRule type="cellIs" dxfId="1986" priority="2138" stopIfTrue="1" operator="between">
      <formula>600</formula>
      <formula>4000</formula>
    </cfRule>
  </conditionalFormatting>
  <conditionalFormatting sqref="U327">
    <cfRule type="containsText" dxfId="1985" priority="2133" stopIfTrue="1" operator="containsText" text="No aceptable o aceptable con control especifico">
      <formula>NOT(ISERROR(SEARCH("No aceptable o aceptable con control especifico",U327)))</formula>
    </cfRule>
    <cfRule type="containsText" dxfId="1984" priority="2134" stopIfTrue="1" operator="containsText" text="NO ACEPTABLE">
      <formula>NOT(ISERROR(SEARCH("NO ACEPTABLE",U327)))</formula>
    </cfRule>
  </conditionalFormatting>
  <conditionalFormatting sqref="Q327">
    <cfRule type="containsText" dxfId="1983" priority="2131" stopIfTrue="1" operator="containsText" text="Muy Alto">
      <formula>NOT(ISERROR(SEARCH("Muy Alto",Q327)))</formula>
    </cfRule>
    <cfRule type="containsText" dxfId="1982" priority="2132" stopIfTrue="1" operator="containsText" text="BAJO">
      <formula>NOT(ISERROR(SEARCH("BAJO",Q327)))</formula>
    </cfRule>
  </conditionalFormatting>
  <conditionalFormatting sqref="S329">
    <cfRule type="cellIs" dxfId="1981" priority="2127" stopIfTrue="1" operator="between">
      <formula>1</formula>
      <formula>20</formula>
    </cfRule>
    <cfRule type="cellIs" dxfId="1980" priority="2128" stopIfTrue="1" operator="between">
      <formula>40</formula>
      <formula>120</formula>
    </cfRule>
    <cfRule type="cellIs" dxfId="1979" priority="2129" stopIfTrue="1" operator="between">
      <formula>150</formula>
      <formula>500</formula>
    </cfRule>
    <cfRule type="cellIs" dxfId="1978" priority="2130" stopIfTrue="1" operator="between">
      <formula>600</formula>
      <formula>4000</formula>
    </cfRule>
  </conditionalFormatting>
  <conditionalFormatting sqref="U329">
    <cfRule type="containsText" dxfId="1977" priority="2125" stopIfTrue="1" operator="containsText" text="No aceptable o aceptable con control especifico">
      <formula>NOT(ISERROR(SEARCH("No aceptable o aceptable con control especifico",U329)))</formula>
    </cfRule>
    <cfRule type="containsText" dxfId="1976" priority="2126" stopIfTrue="1" operator="containsText" text="NO ACEPTABLE">
      <formula>NOT(ISERROR(SEARCH("NO ACEPTABLE",U329)))</formula>
    </cfRule>
  </conditionalFormatting>
  <conditionalFormatting sqref="Q329">
    <cfRule type="containsText" dxfId="1975" priority="2123" stopIfTrue="1" operator="containsText" text="Muy Alto">
      <formula>NOT(ISERROR(SEARCH("Muy Alto",Q329)))</formula>
    </cfRule>
    <cfRule type="containsText" dxfId="1974" priority="2124" stopIfTrue="1" operator="containsText" text="BAJO">
      <formula>NOT(ISERROR(SEARCH("BAJO",Q329)))</formula>
    </cfRule>
  </conditionalFormatting>
  <conditionalFormatting sqref="S332">
    <cfRule type="cellIs" dxfId="1973" priority="2119" stopIfTrue="1" operator="between">
      <formula>1</formula>
      <formula>20</formula>
    </cfRule>
    <cfRule type="cellIs" dxfId="1972" priority="2120" stopIfTrue="1" operator="between">
      <formula>40</formula>
      <formula>120</formula>
    </cfRule>
    <cfRule type="cellIs" dxfId="1971" priority="2121" stopIfTrue="1" operator="between">
      <formula>150</formula>
      <formula>500</formula>
    </cfRule>
    <cfRule type="cellIs" dxfId="1970" priority="2122" stopIfTrue="1" operator="between">
      <formula>600</formula>
      <formula>4000</formula>
    </cfRule>
  </conditionalFormatting>
  <conditionalFormatting sqref="U332">
    <cfRule type="containsText" dxfId="1969" priority="2117" stopIfTrue="1" operator="containsText" text="No aceptable o aceptable con control especifico">
      <formula>NOT(ISERROR(SEARCH("No aceptable o aceptable con control especifico",U332)))</formula>
    </cfRule>
    <cfRule type="containsText" dxfId="1968" priority="2118" stopIfTrue="1" operator="containsText" text="NO ACEPTABLE">
      <formula>NOT(ISERROR(SEARCH("NO ACEPTABLE",U332)))</formula>
    </cfRule>
  </conditionalFormatting>
  <conditionalFormatting sqref="Q332">
    <cfRule type="containsText" dxfId="1967" priority="2115" stopIfTrue="1" operator="containsText" text="Muy Alto">
      <formula>NOT(ISERROR(SEARCH("Muy Alto",Q332)))</formula>
    </cfRule>
    <cfRule type="containsText" dxfId="1966" priority="2116" stopIfTrue="1" operator="containsText" text="BAJO">
      <formula>NOT(ISERROR(SEARCH("BAJO",Q332)))</formula>
    </cfRule>
  </conditionalFormatting>
  <conditionalFormatting sqref="S334">
    <cfRule type="cellIs" dxfId="1965" priority="2111" stopIfTrue="1" operator="between">
      <formula>1</formula>
      <formula>20</formula>
    </cfRule>
    <cfRule type="cellIs" dxfId="1964" priority="2112" stopIfTrue="1" operator="between">
      <formula>40</formula>
      <formula>120</formula>
    </cfRule>
    <cfRule type="cellIs" dxfId="1963" priority="2113" stopIfTrue="1" operator="between">
      <formula>150</formula>
      <formula>500</formula>
    </cfRule>
    <cfRule type="cellIs" dxfId="1962" priority="2114" stopIfTrue="1" operator="between">
      <formula>600</formula>
      <formula>4000</formula>
    </cfRule>
  </conditionalFormatting>
  <conditionalFormatting sqref="U334">
    <cfRule type="containsText" dxfId="1961" priority="2109" stopIfTrue="1" operator="containsText" text="No aceptable o aceptable con control especifico">
      <formula>NOT(ISERROR(SEARCH("No aceptable o aceptable con control especifico",U334)))</formula>
    </cfRule>
    <cfRule type="containsText" dxfId="1960" priority="2110" stopIfTrue="1" operator="containsText" text="NO ACEPTABLE">
      <formula>NOT(ISERROR(SEARCH("NO ACEPTABLE",U334)))</formula>
    </cfRule>
  </conditionalFormatting>
  <conditionalFormatting sqref="Q334">
    <cfRule type="containsText" dxfId="1959" priority="2107" stopIfTrue="1" operator="containsText" text="Muy Alto">
      <formula>NOT(ISERROR(SEARCH("Muy Alto",Q334)))</formula>
    </cfRule>
    <cfRule type="containsText" dxfId="1958" priority="2108" stopIfTrue="1" operator="containsText" text="BAJO">
      <formula>NOT(ISERROR(SEARCH("BAJO",Q334)))</formula>
    </cfRule>
  </conditionalFormatting>
  <conditionalFormatting sqref="S339">
    <cfRule type="cellIs" dxfId="1957" priority="2103" stopIfTrue="1" operator="between">
      <formula>1</formula>
      <formula>20</formula>
    </cfRule>
    <cfRule type="cellIs" dxfId="1956" priority="2104" stopIfTrue="1" operator="between">
      <formula>40</formula>
      <formula>120</formula>
    </cfRule>
    <cfRule type="cellIs" dxfId="1955" priority="2105" stopIfTrue="1" operator="between">
      <formula>150</formula>
      <formula>500</formula>
    </cfRule>
    <cfRule type="cellIs" dxfId="1954" priority="2106" stopIfTrue="1" operator="between">
      <formula>600</formula>
      <formula>4000</formula>
    </cfRule>
  </conditionalFormatting>
  <conditionalFormatting sqref="U339">
    <cfRule type="containsText" dxfId="1953" priority="2101" stopIfTrue="1" operator="containsText" text="No aceptable o aceptable con control especifico">
      <formula>NOT(ISERROR(SEARCH("No aceptable o aceptable con control especifico",U339)))</formula>
    </cfRule>
    <cfRule type="containsText" dxfId="1952" priority="2102" stopIfTrue="1" operator="containsText" text="NO ACEPTABLE">
      <formula>NOT(ISERROR(SEARCH("NO ACEPTABLE",U339)))</formula>
    </cfRule>
  </conditionalFormatting>
  <conditionalFormatting sqref="Q339">
    <cfRule type="containsText" dxfId="1951" priority="2099" stopIfTrue="1" operator="containsText" text="Muy Alto">
      <formula>NOT(ISERROR(SEARCH("Muy Alto",Q339)))</formula>
    </cfRule>
    <cfRule type="containsText" dxfId="1950" priority="2100" stopIfTrue="1" operator="containsText" text="BAJO">
      <formula>NOT(ISERROR(SEARCH("BAJO",Q339)))</formula>
    </cfRule>
  </conditionalFormatting>
  <conditionalFormatting sqref="S340">
    <cfRule type="cellIs" dxfId="1949" priority="2095" stopIfTrue="1" operator="between">
      <formula>1</formula>
      <formula>20</formula>
    </cfRule>
    <cfRule type="cellIs" dxfId="1948" priority="2096" stopIfTrue="1" operator="between">
      <formula>40</formula>
      <formula>120</formula>
    </cfRule>
    <cfRule type="cellIs" dxfId="1947" priority="2097" stopIfTrue="1" operator="between">
      <formula>150</formula>
      <formula>500</formula>
    </cfRule>
    <cfRule type="cellIs" dxfId="1946" priority="2098" stopIfTrue="1" operator="between">
      <formula>600</formula>
      <formula>4000</formula>
    </cfRule>
  </conditionalFormatting>
  <conditionalFormatting sqref="U340">
    <cfRule type="containsText" dxfId="1945" priority="2093" stopIfTrue="1" operator="containsText" text="No aceptable o aceptable con control especifico">
      <formula>NOT(ISERROR(SEARCH("No aceptable o aceptable con control especifico",U340)))</formula>
    </cfRule>
    <cfRule type="containsText" dxfId="1944" priority="2094" stopIfTrue="1" operator="containsText" text="NO ACEPTABLE">
      <formula>NOT(ISERROR(SEARCH("NO ACEPTABLE",U340)))</formula>
    </cfRule>
  </conditionalFormatting>
  <conditionalFormatting sqref="Q340">
    <cfRule type="containsText" dxfId="1943" priority="2091" stopIfTrue="1" operator="containsText" text="Muy Alto">
      <formula>NOT(ISERROR(SEARCH("Muy Alto",Q340)))</formula>
    </cfRule>
    <cfRule type="containsText" dxfId="1942" priority="2092" stopIfTrue="1" operator="containsText" text="BAJO">
      <formula>NOT(ISERROR(SEARCH("BAJO",Q340)))</formula>
    </cfRule>
  </conditionalFormatting>
  <conditionalFormatting sqref="S341">
    <cfRule type="cellIs" dxfId="1941" priority="2087" stopIfTrue="1" operator="between">
      <formula>1</formula>
      <formula>20</formula>
    </cfRule>
    <cfRule type="cellIs" dxfId="1940" priority="2088" stopIfTrue="1" operator="between">
      <formula>40</formula>
      <formula>120</formula>
    </cfRule>
    <cfRule type="cellIs" dxfId="1939" priority="2089" stopIfTrue="1" operator="between">
      <formula>150</formula>
      <formula>500</formula>
    </cfRule>
    <cfRule type="cellIs" dxfId="1938" priority="2090" stopIfTrue="1" operator="between">
      <formula>600</formula>
      <formula>4000</formula>
    </cfRule>
  </conditionalFormatting>
  <conditionalFormatting sqref="U341">
    <cfRule type="containsText" dxfId="1937" priority="2085" stopIfTrue="1" operator="containsText" text="No aceptable o aceptable con control especifico">
      <formula>NOT(ISERROR(SEARCH("No aceptable o aceptable con control especifico",U341)))</formula>
    </cfRule>
    <cfRule type="containsText" dxfId="1936" priority="2086" stopIfTrue="1" operator="containsText" text="NO ACEPTABLE">
      <formula>NOT(ISERROR(SEARCH("NO ACEPTABLE",U341)))</formula>
    </cfRule>
  </conditionalFormatting>
  <conditionalFormatting sqref="Q341">
    <cfRule type="containsText" dxfId="1935" priority="2083" stopIfTrue="1" operator="containsText" text="Muy Alto">
      <formula>NOT(ISERROR(SEARCH("Muy Alto",Q341)))</formula>
    </cfRule>
    <cfRule type="containsText" dxfId="1934" priority="2084" stopIfTrue="1" operator="containsText" text="BAJO">
      <formula>NOT(ISERROR(SEARCH("BAJO",Q341)))</formula>
    </cfRule>
  </conditionalFormatting>
  <conditionalFormatting sqref="S353">
    <cfRule type="cellIs" dxfId="1933" priority="2079" stopIfTrue="1" operator="between">
      <formula>1</formula>
      <formula>20</formula>
    </cfRule>
    <cfRule type="cellIs" dxfId="1932" priority="2080" stopIfTrue="1" operator="between">
      <formula>40</formula>
      <formula>120</formula>
    </cfRule>
    <cfRule type="cellIs" dxfId="1931" priority="2081" stopIfTrue="1" operator="between">
      <formula>150</formula>
      <formula>500</formula>
    </cfRule>
    <cfRule type="cellIs" dxfId="1930" priority="2082" stopIfTrue="1" operator="between">
      <formula>600</formula>
      <formula>4000</formula>
    </cfRule>
  </conditionalFormatting>
  <conditionalFormatting sqref="U353">
    <cfRule type="containsText" dxfId="1929" priority="2077" stopIfTrue="1" operator="containsText" text="No aceptable o aceptable con control especifico">
      <formula>NOT(ISERROR(SEARCH("No aceptable o aceptable con control especifico",U353)))</formula>
    </cfRule>
    <cfRule type="containsText" dxfId="1928" priority="2078" stopIfTrue="1" operator="containsText" text="NO ACEPTABLE">
      <formula>NOT(ISERROR(SEARCH("NO ACEPTABLE",U353)))</formula>
    </cfRule>
  </conditionalFormatting>
  <conditionalFormatting sqref="Q353">
    <cfRule type="containsText" dxfId="1927" priority="2075" stopIfTrue="1" operator="containsText" text="Muy Alto">
      <formula>NOT(ISERROR(SEARCH("Muy Alto",Q353)))</formula>
    </cfRule>
    <cfRule type="containsText" dxfId="1926" priority="2076" stopIfTrue="1" operator="containsText" text="BAJO">
      <formula>NOT(ISERROR(SEARCH("BAJO",Q353)))</formula>
    </cfRule>
  </conditionalFormatting>
  <conditionalFormatting sqref="S354">
    <cfRule type="cellIs" dxfId="1925" priority="2071" stopIfTrue="1" operator="between">
      <formula>1</formula>
      <formula>20</formula>
    </cfRule>
    <cfRule type="cellIs" dxfId="1924" priority="2072" stopIfTrue="1" operator="between">
      <formula>40</formula>
      <formula>120</formula>
    </cfRule>
    <cfRule type="cellIs" dxfId="1923" priority="2073" stopIfTrue="1" operator="between">
      <formula>150</formula>
      <formula>500</formula>
    </cfRule>
    <cfRule type="cellIs" dxfId="1922" priority="2074" stopIfTrue="1" operator="between">
      <formula>600</formula>
      <formula>4000</formula>
    </cfRule>
  </conditionalFormatting>
  <conditionalFormatting sqref="U354">
    <cfRule type="containsText" dxfId="1921" priority="2069" stopIfTrue="1" operator="containsText" text="No aceptable o aceptable con control especifico">
      <formula>NOT(ISERROR(SEARCH("No aceptable o aceptable con control especifico",U354)))</formula>
    </cfRule>
    <cfRule type="containsText" dxfId="1920" priority="2070" stopIfTrue="1" operator="containsText" text="NO ACEPTABLE">
      <formula>NOT(ISERROR(SEARCH("NO ACEPTABLE",U354)))</formula>
    </cfRule>
  </conditionalFormatting>
  <conditionalFormatting sqref="Q354">
    <cfRule type="containsText" dxfId="1919" priority="2067" stopIfTrue="1" operator="containsText" text="Muy Alto">
      <formula>NOT(ISERROR(SEARCH("Muy Alto",Q354)))</formula>
    </cfRule>
    <cfRule type="containsText" dxfId="1918" priority="2068" stopIfTrue="1" operator="containsText" text="BAJO">
      <formula>NOT(ISERROR(SEARCH("BAJO",Q354)))</formula>
    </cfRule>
  </conditionalFormatting>
  <conditionalFormatting sqref="S361">
    <cfRule type="cellIs" dxfId="1917" priority="2063" stopIfTrue="1" operator="between">
      <formula>1</formula>
      <formula>20</formula>
    </cfRule>
    <cfRule type="cellIs" dxfId="1916" priority="2064" stopIfTrue="1" operator="between">
      <formula>40</formula>
      <formula>120</formula>
    </cfRule>
    <cfRule type="cellIs" dxfId="1915" priority="2065" stopIfTrue="1" operator="between">
      <formula>150</formula>
      <formula>500</formula>
    </cfRule>
    <cfRule type="cellIs" dxfId="1914" priority="2066" stopIfTrue="1" operator="between">
      <formula>600</formula>
      <formula>4000</formula>
    </cfRule>
  </conditionalFormatting>
  <conditionalFormatting sqref="U361">
    <cfRule type="containsText" dxfId="1913" priority="2061" stopIfTrue="1" operator="containsText" text="No aceptable o aceptable con control especifico">
      <formula>NOT(ISERROR(SEARCH("No aceptable o aceptable con control especifico",U361)))</formula>
    </cfRule>
    <cfRule type="containsText" dxfId="1912" priority="2062" stopIfTrue="1" operator="containsText" text="NO ACEPTABLE">
      <formula>NOT(ISERROR(SEARCH("NO ACEPTABLE",U361)))</formula>
    </cfRule>
  </conditionalFormatting>
  <conditionalFormatting sqref="Q361">
    <cfRule type="containsText" dxfId="1911" priority="2059" stopIfTrue="1" operator="containsText" text="Muy Alto">
      <formula>NOT(ISERROR(SEARCH("Muy Alto",Q361)))</formula>
    </cfRule>
    <cfRule type="containsText" dxfId="1910" priority="2060" stopIfTrue="1" operator="containsText" text="BAJO">
      <formula>NOT(ISERROR(SEARCH("BAJO",Q361)))</formula>
    </cfRule>
  </conditionalFormatting>
  <conditionalFormatting sqref="S362">
    <cfRule type="cellIs" dxfId="1909" priority="2055" stopIfTrue="1" operator="between">
      <formula>1</formula>
      <formula>20</formula>
    </cfRule>
    <cfRule type="cellIs" dxfId="1908" priority="2056" stopIfTrue="1" operator="between">
      <formula>40</formula>
      <formula>120</formula>
    </cfRule>
    <cfRule type="cellIs" dxfId="1907" priority="2057" stopIfTrue="1" operator="between">
      <formula>150</formula>
      <formula>500</formula>
    </cfRule>
    <cfRule type="cellIs" dxfId="1906" priority="2058" stopIfTrue="1" operator="between">
      <formula>600</formula>
      <formula>4000</formula>
    </cfRule>
  </conditionalFormatting>
  <conditionalFormatting sqref="U362">
    <cfRule type="containsText" dxfId="1905" priority="2053" stopIfTrue="1" operator="containsText" text="No aceptable o aceptable con control especifico">
      <formula>NOT(ISERROR(SEARCH("No aceptable o aceptable con control especifico",U362)))</formula>
    </cfRule>
    <cfRule type="containsText" dxfId="1904" priority="2054" stopIfTrue="1" operator="containsText" text="NO ACEPTABLE">
      <formula>NOT(ISERROR(SEARCH("NO ACEPTABLE",U362)))</formula>
    </cfRule>
  </conditionalFormatting>
  <conditionalFormatting sqref="Q362">
    <cfRule type="containsText" dxfId="1903" priority="2051" stopIfTrue="1" operator="containsText" text="Muy Alto">
      <formula>NOT(ISERROR(SEARCH("Muy Alto",Q362)))</formula>
    </cfRule>
    <cfRule type="containsText" dxfId="1902" priority="2052" stopIfTrue="1" operator="containsText" text="BAJO">
      <formula>NOT(ISERROR(SEARCH("BAJO",Q362)))</formula>
    </cfRule>
  </conditionalFormatting>
  <conditionalFormatting sqref="S373">
    <cfRule type="cellIs" dxfId="1901" priority="2039" stopIfTrue="1" operator="between">
      <formula>1</formula>
      <formula>20</formula>
    </cfRule>
    <cfRule type="cellIs" dxfId="1900" priority="2040" stopIfTrue="1" operator="between">
      <formula>40</formula>
      <formula>120</formula>
    </cfRule>
    <cfRule type="cellIs" dxfId="1899" priority="2041" stopIfTrue="1" operator="between">
      <formula>150</formula>
      <formula>500</formula>
    </cfRule>
    <cfRule type="cellIs" dxfId="1898" priority="2042" stopIfTrue="1" operator="between">
      <formula>600</formula>
      <formula>4000</formula>
    </cfRule>
  </conditionalFormatting>
  <conditionalFormatting sqref="U373">
    <cfRule type="containsText" dxfId="1897" priority="2037" stopIfTrue="1" operator="containsText" text="No aceptable o aceptable con control especifico">
      <formula>NOT(ISERROR(SEARCH("No aceptable o aceptable con control especifico",U373)))</formula>
    </cfRule>
    <cfRule type="containsText" dxfId="1896" priority="2038" stopIfTrue="1" operator="containsText" text="NO ACEPTABLE">
      <formula>NOT(ISERROR(SEARCH("NO ACEPTABLE",U373)))</formula>
    </cfRule>
  </conditionalFormatting>
  <conditionalFormatting sqref="Q373">
    <cfRule type="containsText" dxfId="1895" priority="2035" stopIfTrue="1" operator="containsText" text="Muy Alto">
      <formula>NOT(ISERROR(SEARCH("Muy Alto",Q373)))</formula>
    </cfRule>
    <cfRule type="containsText" dxfId="1894" priority="2036" stopIfTrue="1" operator="containsText" text="BAJO">
      <formula>NOT(ISERROR(SEARCH("BAJO",Q373)))</formula>
    </cfRule>
  </conditionalFormatting>
  <conditionalFormatting sqref="S374">
    <cfRule type="cellIs" dxfId="1893" priority="2031" stopIfTrue="1" operator="between">
      <formula>1</formula>
      <formula>20</formula>
    </cfRule>
    <cfRule type="cellIs" dxfId="1892" priority="2032" stopIfTrue="1" operator="between">
      <formula>40</formula>
      <formula>120</formula>
    </cfRule>
    <cfRule type="cellIs" dxfId="1891" priority="2033" stopIfTrue="1" operator="between">
      <formula>150</formula>
      <formula>500</formula>
    </cfRule>
    <cfRule type="cellIs" dxfId="1890" priority="2034" stopIfTrue="1" operator="between">
      <formula>600</formula>
      <formula>4000</formula>
    </cfRule>
  </conditionalFormatting>
  <conditionalFormatting sqref="U374">
    <cfRule type="containsText" dxfId="1889" priority="2029" stopIfTrue="1" operator="containsText" text="No aceptable o aceptable con control especifico">
      <formula>NOT(ISERROR(SEARCH("No aceptable o aceptable con control especifico",U374)))</formula>
    </cfRule>
    <cfRule type="containsText" dxfId="1888" priority="2030" stopIfTrue="1" operator="containsText" text="NO ACEPTABLE">
      <formula>NOT(ISERROR(SEARCH("NO ACEPTABLE",U374)))</formula>
    </cfRule>
  </conditionalFormatting>
  <conditionalFormatting sqref="Q374">
    <cfRule type="containsText" dxfId="1887" priority="2027" stopIfTrue="1" operator="containsText" text="Muy Alto">
      <formula>NOT(ISERROR(SEARCH("Muy Alto",Q374)))</formula>
    </cfRule>
    <cfRule type="containsText" dxfId="1886" priority="2028" stopIfTrue="1" operator="containsText" text="BAJO">
      <formula>NOT(ISERROR(SEARCH("BAJO",Q374)))</formula>
    </cfRule>
  </conditionalFormatting>
  <conditionalFormatting sqref="S380">
    <cfRule type="cellIs" dxfId="1885" priority="2023" stopIfTrue="1" operator="between">
      <formula>1</formula>
      <formula>20</formula>
    </cfRule>
    <cfRule type="cellIs" dxfId="1884" priority="2024" stopIfTrue="1" operator="between">
      <formula>40</formula>
      <formula>120</formula>
    </cfRule>
    <cfRule type="cellIs" dxfId="1883" priority="2025" stopIfTrue="1" operator="between">
      <formula>150</formula>
      <formula>500</formula>
    </cfRule>
    <cfRule type="cellIs" dxfId="1882" priority="2026" stopIfTrue="1" operator="between">
      <formula>600</formula>
      <formula>4000</formula>
    </cfRule>
  </conditionalFormatting>
  <conditionalFormatting sqref="U380">
    <cfRule type="containsText" dxfId="1881" priority="2021" stopIfTrue="1" operator="containsText" text="No aceptable o aceptable con control especifico">
      <formula>NOT(ISERROR(SEARCH("No aceptable o aceptable con control especifico",U380)))</formula>
    </cfRule>
    <cfRule type="containsText" dxfId="1880" priority="2022" stopIfTrue="1" operator="containsText" text="NO ACEPTABLE">
      <formula>NOT(ISERROR(SEARCH("NO ACEPTABLE",U380)))</formula>
    </cfRule>
  </conditionalFormatting>
  <conditionalFormatting sqref="Q380">
    <cfRule type="containsText" dxfId="1879" priority="2019" stopIfTrue="1" operator="containsText" text="Muy Alto">
      <formula>NOT(ISERROR(SEARCH("Muy Alto",Q380)))</formula>
    </cfRule>
    <cfRule type="containsText" dxfId="1878" priority="2020" stopIfTrue="1" operator="containsText" text="BAJO">
      <formula>NOT(ISERROR(SEARCH("BAJO",Q380)))</formula>
    </cfRule>
  </conditionalFormatting>
  <conditionalFormatting sqref="S387">
    <cfRule type="cellIs" dxfId="1877" priority="2015" stopIfTrue="1" operator="between">
      <formula>1</formula>
      <formula>20</formula>
    </cfRule>
    <cfRule type="cellIs" dxfId="1876" priority="2016" stopIfTrue="1" operator="between">
      <formula>40</formula>
      <formula>120</formula>
    </cfRule>
    <cfRule type="cellIs" dxfId="1875" priority="2017" stopIfTrue="1" operator="between">
      <formula>150</formula>
      <formula>500</formula>
    </cfRule>
    <cfRule type="cellIs" dxfId="1874" priority="2018" stopIfTrue="1" operator="between">
      <formula>600</formula>
      <formula>4000</formula>
    </cfRule>
  </conditionalFormatting>
  <conditionalFormatting sqref="U387">
    <cfRule type="containsText" dxfId="1873" priority="2013" stopIfTrue="1" operator="containsText" text="No aceptable o aceptable con control especifico">
      <formula>NOT(ISERROR(SEARCH("No aceptable o aceptable con control especifico",U387)))</formula>
    </cfRule>
    <cfRule type="containsText" dxfId="1872" priority="2014" stopIfTrue="1" operator="containsText" text="NO ACEPTABLE">
      <formula>NOT(ISERROR(SEARCH("NO ACEPTABLE",U387)))</formula>
    </cfRule>
  </conditionalFormatting>
  <conditionalFormatting sqref="Q387">
    <cfRule type="containsText" dxfId="1871" priority="2011" stopIfTrue="1" operator="containsText" text="Muy Alto">
      <formula>NOT(ISERROR(SEARCH("Muy Alto",Q387)))</formula>
    </cfRule>
    <cfRule type="containsText" dxfId="1870" priority="2012" stopIfTrue="1" operator="containsText" text="BAJO">
      <formula>NOT(ISERROR(SEARCH("BAJO",Q387)))</formula>
    </cfRule>
  </conditionalFormatting>
  <conditionalFormatting sqref="S389">
    <cfRule type="cellIs" dxfId="1869" priority="2007" stopIfTrue="1" operator="between">
      <formula>1</formula>
      <formula>20</formula>
    </cfRule>
    <cfRule type="cellIs" dxfId="1868" priority="2008" stopIfTrue="1" operator="between">
      <formula>40</formula>
      <formula>120</formula>
    </cfRule>
    <cfRule type="cellIs" dxfId="1867" priority="2009" stopIfTrue="1" operator="between">
      <formula>150</formula>
      <formula>500</formula>
    </cfRule>
    <cfRule type="cellIs" dxfId="1866" priority="2010" stopIfTrue="1" operator="between">
      <formula>600</formula>
      <formula>4000</formula>
    </cfRule>
  </conditionalFormatting>
  <conditionalFormatting sqref="U389">
    <cfRule type="containsText" dxfId="1865" priority="2005" stopIfTrue="1" operator="containsText" text="No aceptable o aceptable con control especifico">
      <formula>NOT(ISERROR(SEARCH("No aceptable o aceptable con control especifico",U389)))</formula>
    </cfRule>
    <cfRule type="containsText" dxfId="1864" priority="2006" stopIfTrue="1" operator="containsText" text="NO ACEPTABLE">
      <formula>NOT(ISERROR(SEARCH("NO ACEPTABLE",U389)))</formula>
    </cfRule>
  </conditionalFormatting>
  <conditionalFormatting sqref="Q389">
    <cfRule type="containsText" dxfId="1863" priority="2003" stopIfTrue="1" operator="containsText" text="Muy Alto">
      <formula>NOT(ISERROR(SEARCH("Muy Alto",Q389)))</formula>
    </cfRule>
    <cfRule type="containsText" dxfId="1862" priority="2004" stopIfTrue="1" operator="containsText" text="BAJO">
      <formula>NOT(ISERROR(SEARCH("BAJO",Q389)))</formula>
    </cfRule>
  </conditionalFormatting>
  <conditionalFormatting sqref="S394">
    <cfRule type="cellIs" dxfId="1861" priority="1999" stopIfTrue="1" operator="between">
      <formula>1</formula>
      <formula>20</formula>
    </cfRule>
    <cfRule type="cellIs" dxfId="1860" priority="2000" stopIfTrue="1" operator="between">
      <formula>40</formula>
      <formula>120</formula>
    </cfRule>
    <cfRule type="cellIs" dxfId="1859" priority="2001" stopIfTrue="1" operator="between">
      <formula>150</formula>
      <formula>500</formula>
    </cfRule>
    <cfRule type="cellIs" dxfId="1858" priority="2002" stopIfTrue="1" operator="between">
      <formula>600</formula>
      <formula>4000</formula>
    </cfRule>
  </conditionalFormatting>
  <conditionalFormatting sqref="U394">
    <cfRule type="containsText" dxfId="1857" priority="1997" stopIfTrue="1" operator="containsText" text="No aceptable o aceptable con control especifico">
      <formula>NOT(ISERROR(SEARCH("No aceptable o aceptable con control especifico",U394)))</formula>
    </cfRule>
    <cfRule type="containsText" dxfId="1856" priority="1998" stopIfTrue="1" operator="containsText" text="NO ACEPTABLE">
      <formula>NOT(ISERROR(SEARCH("NO ACEPTABLE",U394)))</formula>
    </cfRule>
  </conditionalFormatting>
  <conditionalFormatting sqref="Q394">
    <cfRule type="containsText" dxfId="1855" priority="1995" stopIfTrue="1" operator="containsText" text="Muy Alto">
      <formula>NOT(ISERROR(SEARCH("Muy Alto",Q394)))</formula>
    </cfRule>
    <cfRule type="containsText" dxfId="1854" priority="1996" stopIfTrue="1" operator="containsText" text="BAJO">
      <formula>NOT(ISERROR(SEARCH("BAJO",Q394)))</formula>
    </cfRule>
  </conditionalFormatting>
  <conditionalFormatting sqref="S403">
    <cfRule type="cellIs" dxfId="1853" priority="1991" stopIfTrue="1" operator="between">
      <formula>1</formula>
      <formula>20</formula>
    </cfRule>
    <cfRule type="cellIs" dxfId="1852" priority="1992" stopIfTrue="1" operator="between">
      <formula>40</formula>
      <formula>120</formula>
    </cfRule>
    <cfRule type="cellIs" dxfId="1851" priority="1993" stopIfTrue="1" operator="between">
      <formula>150</formula>
      <formula>500</formula>
    </cfRule>
    <cfRule type="cellIs" dxfId="1850" priority="1994" stopIfTrue="1" operator="between">
      <formula>600</formula>
      <formula>4000</formula>
    </cfRule>
  </conditionalFormatting>
  <conditionalFormatting sqref="U403">
    <cfRule type="containsText" dxfId="1849" priority="1989" stopIfTrue="1" operator="containsText" text="No aceptable o aceptable con control especifico">
      <formula>NOT(ISERROR(SEARCH("No aceptable o aceptable con control especifico",U403)))</formula>
    </cfRule>
    <cfRule type="containsText" dxfId="1848" priority="1990" stopIfTrue="1" operator="containsText" text="NO ACEPTABLE">
      <formula>NOT(ISERROR(SEARCH("NO ACEPTABLE",U403)))</formula>
    </cfRule>
  </conditionalFormatting>
  <conditionalFormatting sqref="Q403">
    <cfRule type="containsText" dxfId="1847" priority="1987" stopIfTrue="1" operator="containsText" text="Muy Alto">
      <formula>NOT(ISERROR(SEARCH("Muy Alto",Q403)))</formula>
    </cfRule>
    <cfRule type="containsText" dxfId="1846" priority="1988" stopIfTrue="1" operator="containsText" text="BAJO">
      <formula>NOT(ISERROR(SEARCH("BAJO",Q403)))</formula>
    </cfRule>
  </conditionalFormatting>
  <conditionalFormatting sqref="S407">
    <cfRule type="cellIs" dxfId="1845" priority="1983" stopIfTrue="1" operator="between">
      <formula>1</formula>
      <formula>20</formula>
    </cfRule>
    <cfRule type="cellIs" dxfId="1844" priority="1984" stopIfTrue="1" operator="between">
      <formula>40</formula>
      <formula>120</formula>
    </cfRule>
    <cfRule type="cellIs" dxfId="1843" priority="1985" stopIfTrue="1" operator="between">
      <formula>150</formula>
      <formula>500</formula>
    </cfRule>
    <cfRule type="cellIs" dxfId="1842" priority="1986" stopIfTrue="1" operator="between">
      <formula>600</formula>
      <formula>4000</formula>
    </cfRule>
  </conditionalFormatting>
  <conditionalFormatting sqref="U407">
    <cfRule type="containsText" dxfId="1841" priority="1981" stopIfTrue="1" operator="containsText" text="No aceptable o aceptable con control especifico">
      <formula>NOT(ISERROR(SEARCH("No aceptable o aceptable con control especifico",U407)))</formula>
    </cfRule>
    <cfRule type="containsText" dxfId="1840" priority="1982" stopIfTrue="1" operator="containsText" text="NO ACEPTABLE">
      <formula>NOT(ISERROR(SEARCH("NO ACEPTABLE",U407)))</formula>
    </cfRule>
  </conditionalFormatting>
  <conditionalFormatting sqref="Q407">
    <cfRule type="containsText" dxfId="1839" priority="1979" stopIfTrue="1" operator="containsText" text="Muy Alto">
      <formula>NOT(ISERROR(SEARCH("Muy Alto",Q407)))</formula>
    </cfRule>
    <cfRule type="containsText" dxfId="1838" priority="1980" stopIfTrue="1" operator="containsText" text="BAJO">
      <formula>NOT(ISERROR(SEARCH("BAJO",Q407)))</formula>
    </cfRule>
  </conditionalFormatting>
  <conditionalFormatting sqref="S408">
    <cfRule type="cellIs" dxfId="1837" priority="1975" stopIfTrue="1" operator="between">
      <formula>1</formula>
      <formula>20</formula>
    </cfRule>
    <cfRule type="cellIs" dxfId="1836" priority="1976" stopIfTrue="1" operator="between">
      <formula>40</formula>
      <formula>120</formula>
    </cfRule>
    <cfRule type="cellIs" dxfId="1835" priority="1977" stopIfTrue="1" operator="between">
      <formula>150</formula>
      <formula>500</formula>
    </cfRule>
    <cfRule type="cellIs" dxfId="1834" priority="1978" stopIfTrue="1" operator="between">
      <formula>600</formula>
      <formula>4000</formula>
    </cfRule>
  </conditionalFormatting>
  <conditionalFormatting sqref="U408">
    <cfRule type="containsText" dxfId="1833" priority="1973" stopIfTrue="1" operator="containsText" text="No aceptable o aceptable con control especifico">
      <formula>NOT(ISERROR(SEARCH("No aceptable o aceptable con control especifico",U408)))</formula>
    </cfRule>
    <cfRule type="containsText" dxfId="1832" priority="1974" stopIfTrue="1" operator="containsText" text="NO ACEPTABLE">
      <formula>NOT(ISERROR(SEARCH("NO ACEPTABLE",U408)))</formula>
    </cfRule>
  </conditionalFormatting>
  <conditionalFormatting sqref="Q408">
    <cfRule type="containsText" dxfId="1831" priority="1971" stopIfTrue="1" operator="containsText" text="Muy Alto">
      <formula>NOT(ISERROR(SEARCH("Muy Alto",Q408)))</formula>
    </cfRule>
    <cfRule type="containsText" dxfId="1830" priority="1972" stopIfTrue="1" operator="containsText" text="BAJO">
      <formula>NOT(ISERROR(SEARCH("BAJO",Q408)))</formula>
    </cfRule>
  </conditionalFormatting>
  <conditionalFormatting sqref="S173">
    <cfRule type="cellIs" dxfId="1829" priority="1967" stopIfTrue="1" operator="between">
      <formula>1</formula>
      <formula>20</formula>
    </cfRule>
    <cfRule type="cellIs" dxfId="1828" priority="1968" stopIfTrue="1" operator="between">
      <formula>40</formula>
      <formula>120</formula>
    </cfRule>
    <cfRule type="cellIs" dxfId="1827" priority="1969" stopIfTrue="1" operator="between">
      <formula>150</formula>
      <formula>500</formula>
    </cfRule>
    <cfRule type="cellIs" dxfId="1826" priority="1970" stopIfTrue="1" operator="between">
      <formula>600</formula>
      <formula>4000</formula>
    </cfRule>
  </conditionalFormatting>
  <conditionalFormatting sqref="U173">
    <cfRule type="containsText" dxfId="1825" priority="1965" stopIfTrue="1" operator="containsText" text="No aceptable o aceptable con control especifico">
      <formula>NOT(ISERROR(SEARCH("No aceptable o aceptable con control especifico",U173)))</formula>
    </cfRule>
    <cfRule type="containsText" dxfId="1824" priority="1966" stopIfTrue="1" operator="containsText" text="NO ACEPTABLE">
      <formula>NOT(ISERROR(SEARCH("NO ACEPTABLE",U173)))</formula>
    </cfRule>
  </conditionalFormatting>
  <conditionalFormatting sqref="Q173">
    <cfRule type="containsText" dxfId="1823" priority="1963" stopIfTrue="1" operator="containsText" text="Muy Alto">
      <formula>NOT(ISERROR(SEARCH("Muy Alto",Q173)))</formula>
    </cfRule>
    <cfRule type="containsText" dxfId="1822" priority="1964" stopIfTrue="1" operator="containsText" text="BAJO">
      <formula>NOT(ISERROR(SEARCH("BAJO",Q173)))</formula>
    </cfRule>
  </conditionalFormatting>
  <conditionalFormatting sqref="S174">
    <cfRule type="cellIs" dxfId="1821" priority="1959" stopIfTrue="1" operator="between">
      <formula>1</formula>
      <formula>20</formula>
    </cfRule>
    <cfRule type="cellIs" dxfId="1820" priority="1960" stopIfTrue="1" operator="between">
      <formula>40</formula>
      <formula>120</formula>
    </cfRule>
    <cfRule type="cellIs" dxfId="1819" priority="1961" stopIfTrue="1" operator="between">
      <formula>150</formula>
      <formula>500</formula>
    </cfRule>
    <cfRule type="cellIs" dxfId="1818" priority="1962" stopIfTrue="1" operator="between">
      <formula>600</formula>
      <formula>4000</formula>
    </cfRule>
  </conditionalFormatting>
  <conditionalFormatting sqref="U174">
    <cfRule type="containsText" dxfId="1817" priority="1957" stopIfTrue="1" operator="containsText" text="No aceptable o aceptable con control especifico">
      <formula>NOT(ISERROR(SEARCH("No aceptable o aceptable con control especifico",U174)))</formula>
    </cfRule>
    <cfRule type="containsText" dxfId="1816" priority="1958" stopIfTrue="1" operator="containsText" text="NO ACEPTABLE">
      <formula>NOT(ISERROR(SEARCH("NO ACEPTABLE",U174)))</formula>
    </cfRule>
  </conditionalFormatting>
  <conditionalFormatting sqref="Q174">
    <cfRule type="containsText" dxfId="1815" priority="1955" stopIfTrue="1" operator="containsText" text="Muy Alto">
      <formula>NOT(ISERROR(SEARCH("Muy Alto",Q174)))</formula>
    </cfRule>
    <cfRule type="containsText" dxfId="1814" priority="1956" stopIfTrue="1" operator="containsText" text="BAJO">
      <formula>NOT(ISERROR(SEARCH("BAJO",Q174)))</formula>
    </cfRule>
  </conditionalFormatting>
  <conditionalFormatting sqref="S179">
    <cfRule type="cellIs" dxfId="1813" priority="1951" stopIfTrue="1" operator="between">
      <formula>1</formula>
      <formula>20</formula>
    </cfRule>
    <cfRule type="cellIs" dxfId="1812" priority="1952" stopIfTrue="1" operator="between">
      <formula>40</formula>
      <formula>120</formula>
    </cfRule>
    <cfRule type="cellIs" dxfId="1811" priority="1953" stopIfTrue="1" operator="between">
      <formula>150</formula>
      <formula>500</formula>
    </cfRule>
    <cfRule type="cellIs" dxfId="1810" priority="1954" stopIfTrue="1" operator="between">
      <formula>600</formula>
      <formula>4000</formula>
    </cfRule>
  </conditionalFormatting>
  <conditionalFormatting sqref="U179">
    <cfRule type="containsText" dxfId="1809" priority="1949" stopIfTrue="1" operator="containsText" text="No aceptable o aceptable con control especifico">
      <formula>NOT(ISERROR(SEARCH("No aceptable o aceptable con control especifico",U179)))</formula>
    </cfRule>
    <cfRule type="containsText" dxfId="1808" priority="1950" stopIfTrue="1" operator="containsText" text="NO ACEPTABLE">
      <formula>NOT(ISERROR(SEARCH("NO ACEPTABLE",U179)))</formula>
    </cfRule>
  </conditionalFormatting>
  <conditionalFormatting sqref="Q179">
    <cfRule type="containsText" dxfId="1807" priority="1947" stopIfTrue="1" operator="containsText" text="Muy Alto">
      <formula>NOT(ISERROR(SEARCH("Muy Alto",Q179)))</formula>
    </cfRule>
    <cfRule type="containsText" dxfId="1806" priority="1948" stopIfTrue="1" operator="containsText" text="BAJO">
      <formula>NOT(ISERROR(SEARCH("BAJO",Q179)))</formula>
    </cfRule>
  </conditionalFormatting>
  <conditionalFormatting sqref="S193">
    <cfRule type="cellIs" dxfId="1805" priority="1943" stopIfTrue="1" operator="between">
      <formula>1</formula>
      <formula>20</formula>
    </cfRule>
    <cfRule type="cellIs" dxfId="1804" priority="1944" stopIfTrue="1" operator="between">
      <formula>40</formula>
      <formula>120</formula>
    </cfRule>
    <cfRule type="cellIs" dxfId="1803" priority="1945" stopIfTrue="1" operator="between">
      <formula>150</formula>
      <formula>500</formula>
    </cfRule>
    <cfRule type="cellIs" dxfId="1802" priority="1946" stopIfTrue="1" operator="between">
      <formula>600</formula>
      <formula>4000</formula>
    </cfRule>
  </conditionalFormatting>
  <conditionalFormatting sqref="U193">
    <cfRule type="containsText" dxfId="1801" priority="1941" stopIfTrue="1" operator="containsText" text="No aceptable o aceptable con control especifico">
      <formula>NOT(ISERROR(SEARCH("No aceptable o aceptable con control especifico",U193)))</formula>
    </cfRule>
    <cfRule type="containsText" dxfId="1800" priority="1942" stopIfTrue="1" operator="containsText" text="NO ACEPTABLE">
      <formula>NOT(ISERROR(SEARCH("NO ACEPTABLE",U193)))</formula>
    </cfRule>
  </conditionalFormatting>
  <conditionalFormatting sqref="Q193">
    <cfRule type="containsText" dxfId="1799" priority="1939" stopIfTrue="1" operator="containsText" text="Muy Alto">
      <formula>NOT(ISERROR(SEARCH("Muy Alto",Q193)))</formula>
    </cfRule>
    <cfRule type="containsText" dxfId="1798" priority="1940" stopIfTrue="1" operator="containsText" text="BAJO">
      <formula>NOT(ISERROR(SEARCH("BAJO",Q193)))</formula>
    </cfRule>
  </conditionalFormatting>
  <conditionalFormatting sqref="S199">
    <cfRule type="cellIs" dxfId="1797" priority="1927" stopIfTrue="1" operator="between">
      <formula>1</formula>
      <formula>20</formula>
    </cfRule>
    <cfRule type="cellIs" dxfId="1796" priority="1928" stopIfTrue="1" operator="between">
      <formula>40</formula>
      <formula>120</formula>
    </cfRule>
    <cfRule type="cellIs" dxfId="1795" priority="1929" stopIfTrue="1" operator="between">
      <formula>150</formula>
      <formula>500</formula>
    </cfRule>
    <cfRule type="cellIs" dxfId="1794" priority="1930" stopIfTrue="1" operator="between">
      <formula>600</formula>
      <formula>4000</formula>
    </cfRule>
  </conditionalFormatting>
  <conditionalFormatting sqref="U199">
    <cfRule type="containsText" dxfId="1793" priority="1925" stopIfTrue="1" operator="containsText" text="No aceptable o aceptable con control especifico">
      <formula>NOT(ISERROR(SEARCH("No aceptable o aceptable con control especifico",U199)))</formula>
    </cfRule>
    <cfRule type="containsText" dxfId="1792" priority="1926" stopIfTrue="1" operator="containsText" text="NO ACEPTABLE">
      <formula>NOT(ISERROR(SEARCH("NO ACEPTABLE",U199)))</formula>
    </cfRule>
  </conditionalFormatting>
  <conditionalFormatting sqref="Q199">
    <cfRule type="containsText" dxfId="1791" priority="1923" stopIfTrue="1" operator="containsText" text="Muy Alto">
      <formula>NOT(ISERROR(SEARCH("Muy Alto",Q199)))</formula>
    </cfRule>
    <cfRule type="containsText" dxfId="1790" priority="1924" stopIfTrue="1" operator="containsText" text="BAJO">
      <formula>NOT(ISERROR(SEARCH("BAJO",Q199)))</formula>
    </cfRule>
  </conditionalFormatting>
  <conditionalFormatting sqref="S215">
    <cfRule type="cellIs" dxfId="1789" priority="1919" stopIfTrue="1" operator="between">
      <formula>1</formula>
      <formula>20</formula>
    </cfRule>
    <cfRule type="cellIs" dxfId="1788" priority="1920" stopIfTrue="1" operator="between">
      <formula>40</formula>
      <formula>120</formula>
    </cfRule>
    <cfRule type="cellIs" dxfId="1787" priority="1921" stopIfTrue="1" operator="between">
      <formula>150</formula>
      <formula>500</formula>
    </cfRule>
    <cfRule type="cellIs" dxfId="1786" priority="1922" stopIfTrue="1" operator="between">
      <formula>600</formula>
      <formula>4000</formula>
    </cfRule>
  </conditionalFormatting>
  <conditionalFormatting sqref="U215">
    <cfRule type="containsText" dxfId="1785" priority="1917" stopIfTrue="1" operator="containsText" text="No aceptable o aceptable con control especifico">
      <formula>NOT(ISERROR(SEARCH("No aceptable o aceptable con control especifico",U215)))</formula>
    </cfRule>
    <cfRule type="containsText" dxfId="1784" priority="1918" stopIfTrue="1" operator="containsText" text="NO ACEPTABLE">
      <formula>NOT(ISERROR(SEARCH("NO ACEPTABLE",U215)))</formula>
    </cfRule>
  </conditionalFormatting>
  <conditionalFormatting sqref="Q215">
    <cfRule type="containsText" dxfId="1783" priority="1915" stopIfTrue="1" operator="containsText" text="Muy Alto">
      <formula>NOT(ISERROR(SEARCH("Muy Alto",Q215)))</formula>
    </cfRule>
    <cfRule type="containsText" dxfId="1782" priority="1916" stopIfTrue="1" operator="containsText" text="BAJO">
      <formula>NOT(ISERROR(SEARCH("BAJO",Q215)))</formula>
    </cfRule>
  </conditionalFormatting>
  <conditionalFormatting sqref="S217">
    <cfRule type="cellIs" dxfId="1781" priority="1911" stopIfTrue="1" operator="between">
      <formula>1</formula>
      <formula>20</formula>
    </cfRule>
    <cfRule type="cellIs" dxfId="1780" priority="1912" stopIfTrue="1" operator="between">
      <formula>40</formula>
      <formula>120</formula>
    </cfRule>
    <cfRule type="cellIs" dxfId="1779" priority="1913" stopIfTrue="1" operator="between">
      <formula>150</formula>
      <formula>500</formula>
    </cfRule>
    <cfRule type="cellIs" dxfId="1778" priority="1914" stopIfTrue="1" operator="between">
      <formula>600</formula>
      <formula>4000</formula>
    </cfRule>
  </conditionalFormatting>
  <conditionalFormatting sqref="U217">
    <cfRule type="containsText" dxfId="1777" priority="1909" stopIfTrue="1" operator="containsText" text="No aceptable o aceptable con control especifico">
      <formula>NOT(ISERROR(SEARCH("No aceptable o aceptable con control especifico",U217)))</formula>
    </cfRule>
    <cfRule type="containsText" dxfId="1776" priority="1910" stopIfTrue="1" operator="containsText" text="NO ACEPTABLE">
      <formula>NOT(ISERROR(SEARCH("NO ACEPTABLE",U217)))</formula>
    </cfRule>
  </conditionalFormatting>
  <conditionalFormatting sqref="Q217">
    <cfRule type="containsText" dxfId="1775" priority="1907" stopIfTrue="1" operator="containsText" text="Muy Alto">
      <formula>NOT(ISERROR(SEARCH("Muy Alto",Q217)))</formula>
    </cfRule>
    <cfRule type="containsText" dxfId="1774" priority="1908" stopIfTrue="1" operator="containsText" text="BAJO">
      <formula>NOT(ISERROR(SEARCH("BAJO",Q217)))</formula>
    </cfRule>
  </conditionalFormatting>
  <conditionalFormatting sqref="S223">
    <cfRule type="cellIs" dxfId="1773" priority="1903" stopIfTrue="1" operator="between">
      <formula>1</formula>
      <formula>20</formula>
    </cfRule>
    <cfRule type="cellIs" dxfId="1772" priority="1904" stopIfTrue="1" operator="between">
      <formula>40</formula>
      <formula>120</formula>
    </cfRule>
    <cfRule type="cellIs" dxfId="1771" priority="1905" stopIfTrue="1" operator="between">
      <formula>150</formula>
      <formula>500</formula>
    </cfRule>
    <cfRule type="cellIs" dxfId="1770" priority="1906" stopIfTrue="1" operator="between">
      <formula>600</formula>
      <formula>4000</formula>
    </cfRule>
  </conditionalFormatting>
  <conditionalFormatting sqref="U223">
    <cfRule type="containsText" dxfId="1769" priority="1901" stopIfTrue="1" operator="containsText" text="No aceptable o aceptable con control especifico">
      <formula>NOT(ISERROR(SEARCH("No aceptable o aceptable con control especifico",U223)))</formula>
    </cfRule>
    <cfRule type="containsText" dxfId="1768" priority="1902" stopIfTrue="1" operator="containsText" text="NO ACEPTABLE">
      <formula>NOT(ISERROR(SEARCH("NO ACEPTABLE",U223)))</formula>
    </cfRule>
  </conditionalFormatting>
  <conditionalFormatting sqref="Q223">
    <cfRule type="containsText" dxfId="1767" priority="1899" stopIfTrue="1" operator="containsText" text="Muy Alto">
      <formula>NOT(ISERROR(SEARCH("Muy Alto",Q223)))</formula>
    </cfRule>
    <cfRule type="containsText" dxfId="1766" priority="1900" stopIfTrue="1" operator="containsText" text="BAJO">
      <formula>NOT(ISERROR(SEARCH("BAJO",Q223)))</formula>
    </cfRule>
  </conditionalFormatting>
  <conditionalFormatting sqref="S225">
    <cfRule type="cellIs" dxfId="1765" priority="1895" stopIfTrue="1" operator="between">
      <formula>1</formula>
      <formula>20</formula>
    </cfRule>
    <cfRule type="cellIs" dxfId="1764" priority="1896" stopIfTrue="1" operator="between">
      <formula>40</formula>
      <formula>120</formula>
    </cfRule>
    <cfRule type="cellIs" dxfId="1763" priority="1897" stopIfTrue="1" operator="between">
      <formula>150</formula>
      <formula>500</formula>
    </cfRule>
    <cfRule type="cellIs" dxfId="1762" priority="1898" stopIfTrue="1" operator="between">
      <formula>600</formula>
      <formula>4000</formula>
    </cfRule>
  </conditionalFormatting>
  <conditionalFormatting sqref="U225">
    <cfRule type="containsText" dxfId="1761" priority="1893" stopIfTrue="1" operator="containsText" text="No aceptable o aceptable con control especifico">
      <formula>NOT(ISERROR(SEARCH("No aceptable o aceptable con control especifico",U225)))</formula>
    </cfRule>
    <cfRule type="containsText" dxfId="1760" priority="1894" stopIfTrue="1" operator="containsText" text="NO ACEPTABLE">
      <formula>NOT(ISERROR(SEARCH("NO ACEPTABLE",U225)))</formula>
    </cfRule>
  </conditionalFormatting>
  <conditionalFormatting sqref="Q225">
    <cfRule type="containsText" dxfId="1759" priority="1891" stopIfTrue="1" operator="containsText" text="Muy Alto">
      <formula>NOT(ISERROR(SEARCH("Muy Alto",Q225)))</formula>
    </cfRule>
    <cfRule type="containsText" dxfId="1758" priority="1892" stopIfTrue="1" operator="containsText" text="BAJO">
      <formula>NOT(ISERROR(SEARCH("BAJO",Q225)))</formula>
    </cfRule>
  </conditionalFormatting>
  <conditionalFormatting sqref="S229">
    <cfRule type="cellIs" dxfId="1757" priority="1887" stopIfTrue="1" operator="between">
      <formula>1</formula>
      <formula>20</formula>
    </cfRule>
    <cfRule type="cellIs" dxfId="1756" priority="1888" stopIfTrue="1" operator="between">
      <formula>40</formula>
      <formula>120</formula>
    </cfRule>
    <cfRule type="cellIs" dxfId="1755" priority="1889" stopIfTrue="1" operator="between">
      <formula>150</formula>
      <formula>500</formula>
    </cfRule>
    <cfRule type="cellIs" dxfId="1754" priority="1890" stopIfTrue="1" operator="between">
      <formula>600</formula>
      <formula>4000</formula>
    </cfRule>
  </conditionalFormatting>
  <conditionalFormatting sqref="U229">
    <cfRule type="containsText" dxfId="1753" priority="1885" stopIfTrue="1" operator="containsText" text="No aceptable o aceptable con control especifico">
      <formula>NOT(ISERROR(SEARCH("No aceptable o aceptable con control especifico",U229)))</formula>
    </cfRule>
    <cfRule type="containsText" dxfId="1752" priority="1886" stopIfTrue="1" operator="containsText" text="NO ACEPTABLE">
      <formula>NOT(ISERROR(SEARCH("NO ACEPTABLE",U229)))</formula>
    </cfRule>
  </conditionalFormatting>
  <conditionalFormatting sqref="Q229">
    <cfRule type="containsText" dxfId="1751" priority="1883" stopIfTrue="1" operator="containsText" text="Muy Alto">
      <formula>NOT(ISERROR(SEARCH("Muy Alto",Q229)))</formula>
    </cfRule>
    <cfRule type="containsText" dxfId="1750" priority="1884" stopIfTrue="1" operator="containsText" text="BAJO">
      <formula>NOT(ISERROR(SEARCH("BAJO",Q229)))</formula>
    </cfRule>
  </conditionalFormatting>
  <conditionalFormatting sqref="S234">
    <cfRule type="cellIs" dxfId="1749" priority="1879" stopIfTrue="1" operator="between">
      <formula>1</formula>
      <formula>20</formula>
    </cfRule>
    <cfRule type="cellIs" dxfId="1748" priority="1880" stopIfTrue="1" operator="between">
      <formula>40</formula>
      <formula>120</formula>
    </cfRule>
    <cfRule type="cellIs" dxfId="1747" priority="1881" stopIfTrue="1" operator="between">
      <formula>150</formula>
      <formula>500</formula>
    </cfRule>
    <cfRule type="cellIs" dxfId="1746" priority="1882" stopIfTrue="1" operator="between">
      <formula>600</formula>
      <formula>4000</formula>
    </cfRule>
  </conditionalFormatting>
  <conditionalFormatting sqref="U234">
    <cfRule type="containsText" dxfId="1745" priority="1877" stopIfTrue="1" operator="containsText" text="No aceptable o aceptable con control especifico">
      <formula>NOT(ISERROR(SEARCH("No aceptable o aceptable con control especifico",U234)))</formula>
    </cfRule>
    <cfRule type="containsText" dxfId="1744" priority="1878" stopIfTrue="1" operator="containsText" text="NO ACEPTABLE">
      <formula>NOT(ISERROR(SEARCH("NO ACEPTABLE",U234)))</formula>
    </cfRule>
  </conditionalFormatting>
  <conditionalFormatting sqref="Q234">
    <cfRule type="containsText" dxfId="1743" priority="1875" stopIfTrue="1" operator="containsText" text="Muy Alto">
      <formula>NOT(ISERROR(SEARCH("Muy Alto",Q234)))</formula>
    </cfRule>
    <cfRule type="containsText" dxfId="1742" priority="1876" stopIfTrue="1" operator="containsText" text="BAJO">
      <formula>NOT(ISERROR(SEARCH("BAJO",Q234)))</formula>
    </cfRule>
  </conditionalFormatting>
  <conditionalFormatting sqref="S245">
    <cfRule type="cellIs" dxfId="1741" priority="1871" stopIfTrue="1" operator="between">
      <formula>1</formula>
      <formula>20</formula>
    </cfRule>
    <cfRule type="cellIs" dxfId="1740" priority="1872" stopIfTrue="1" operator="between">
      <formula>40</formula>
      <formula>120</formula>
    </cfRule>
    <cfRule type="cellIs" dxfId="1739" priority="1873" stopIfTrue="1" operator="between">
      <formula>150</formula>
      <formula>500</formula>
    </cfRule>
    <cfRule type="cellIs" dxfId="1738" priority="1874" stopIfTrue="1" operator="between">
      <formula>600</formula>
      <formula>4000</formula>
    </cfRule>
  </conditionalFormatting>
  <conditionalFormatting sqref="U245">
    <cfRule type="containsText" dxfId="1737" priority="1869" stopIfTrue="1" operator="containsText" text="No aceptable o aceptable con control especifico">
      <formula>NOT(ISERROR(SEARCH("No aceptable o aceptable con control especifico",U245)))</formula>
    </cfRule>
    <cfRule type="containsText" dxfId="1736" priority="1870" stopIfTrue="1" operator="containsText" text="NO ACEPTABLE">
      <formula>NOT(ISERROR(SEARCH("NO ACEPTABLE",U245)))</formula>
    </cfRule>
  </conditionalFormatting>
  <conditionalFormatting sqref="Q245">
    <cfRule type="containsText" dxfId="1735" priority="1867" stopIfTrue="1" operator="containsText" text="Muy Alto">
      <formula>NOT(ISERROR(SEARCH("Muy Alto",Q245)))</formula>
    </cfRule>
    <cfRule type="containsText" dxfId="1734" priority="1868" stopIfTrue="1" operator="containsText" text="BAJO">
      <formula>NOT(ISERROR(SEARCH("BAJO",Q245)))</formula>
    </cfRule>
  </conditionalFormatting>
  <conditionalFormatting sqref="S256">
    <cfRule type="cellIs" dxfId="1733" priority="1863" stopIfTrue="1" operator="between">
      <formula>1</formula>
      <formula>20</formula>
    </cfRule>
    <cfRule type="cellIs" dxfId="1732" priority="1864" stopIfTrue="1" operator="between">
      <formula>40</formula>
      <formula>120</formula>
    </cfRule>
    <cfRule type="cellIs" dxfId="1731" priority="1865" stopIfTrue="1" operator="between">
      <formula>150</formula>
      <formula>500</formula>
    </cfRule>
    <cfRule type="cellIs" dxfId="1730" priority="1866" stopIfTrue="1" operator="between">
      <formula>600</formula>
      <formula>4000</formula>
    </cfRule>
  </conditionalFormatting>
  <conditionalFormatting sqref="U256">
    <cfRule type="containsText" dxfId="1729" priority="1861" stopIfTrue="1" operator="containsText" text="No aceptable o aceptable con control especifico">
      <formula>NOT(ISERROR(SEARCH("No aceptable o aceptable con control especifico",U256)))</formula>
    </cfRule>
    <cfRule type="containsText" dxfId="1728" priority="1862" stopIfTrue="1" operator="containsText" text="NO ACEPTABLE">
      <formula>NOT(ISERROR(SEARCH("NO ACEPTABLE",U256)))</formula>
    </cfRule>
  </conditionalFormatting>
  <conditionalFormatting sqref="Q256">
    <cfRule type="containsText" dxfId="1727" priority="1859" stopIfTrue="1" operator="containsText" text="Muy Alto">
      <formula>NOT(ISERROR(SEARCH("Muy Alto",Q256)))</formula>
    </cfRule>
    <cfRule type="containsText" dxfId="1726" priority="1860" stopIfTrue="1" operator="containsText" text="BAJO">
      <formula>NOT(ISERROR(SEARCH("BAJO",Q256)))</formula>
    </cfRule>
  </conditionalFormatting>
  <conditionalFormatting sqref="S258">
    <cfRule type="cellIs" dxfId="1725" priority="1855" stopIfTrue="1" operator="between">
      <formula>1</formula>
      <formula>20</formula>
    </cfRule>
    <cfRule type="cellIs" dxfId="1724" priority="1856" stopIfTrue="1" operator="between">
      <formula>40</formula>
      <formula>120</formula>
    </cfRule>
    <cfRule type="cellIs" dxfId="1723" priority="1857" stopIfTrue="1" operator="between">
      <formula>150</formula>
      <formula>500</formula>
    </cfRule>
    <cfRule type="cellIs" dxfId="1722" priority="1858" stopIfTrue="1" operator="between">
      <formula>600</formula>
      <formula>4000</formula>
    </cfRule>
  </conditionalFormatting>
  <conditionalFormatting sqref="U258">
    <cfRule type="containsText" dxfId="1721" priority="1853" stopIfTrue="1" operator="containsText" text="No aceptable o aceptable con control especifico">
      <formula>NOT(ISERROR(SEARCH("No aceptable o aceptable con control especifico",U258)))</formula>
    </cfRule>
    <cfRule type="containsText" dxfId="1720" priority="1854" stopIfTrue="1" operator="containsText" text="NO ACEPTABLE">
      <formula>NOT(ISERROR(SEARCH("NO ACEPTABLE",U258)))</formula>
    </cfRule>
  </conditionalFormatting>
  <conditionalFormatting sqref="Q258">
    <cfRule type="containsText" dxfId="1719" priority="1851" stopIfTrue="1" operator="containsText" text="Muy Alto">
      <formula>NOT(ISERROR(SEARCH("Muy Alto",Q258)))</formula>
    </cfRule>
    <cfRule type="containsText" dxfId="1718" priority="1852" stopIfTrue="1" operator="containsText" text="BAJO">
      <formula>NOT(ISERROR(SEARCH("BAJO",Q258)))</formula>
    </cfRule>
  </conditionalFormatting>
  <conditionalFormatting sqref="S265">
    <cfRule type="cellIs" dxfId="1717" priority="1847" stopIfTrue="1" operator="between">
      <formula>1</formula>
      <formula>20</formula>
    </cfRule>
    <cfRule type="cellIs" dxfId="1716" priority="1848" stopIfTrue="1" operator="between">
      <formula>40</formula>
      <formula>120</formula>
    </cfRule>
    <cfRule type="cellIs" dxfId="1715" priority="1849" stopIfTrue="1" operator="between">
      <formula>150</formula>
      <formula>500</formula>
    </cfRule>
    <cfRule type="cellIs" dxfId="1714" priority="1850" stopIfTrue="1" operator="between">
      <formula>600</formula>
      <formula>4000</formula>
    </cfRule>
  </conditionalFormatting>
  <conditionalFormatting sqref="U265">
    <cfRule type="containsText" dxfId="1713" priority="1845" stopIfTrue="1" operator="containsText" text="No aceptable o aceptable con control especifico">
      <formula>NOT(ISERROR(SEARCH("No aceptable o aceptable con control especifico",U265)))</formula>
    </cfRule>
    <cfRule type="containsText" dxfId="1712" priority="1846" stopIfTrue="1" operator="containsText" text="NO ACEPTABLE">
      <formula>NOT(ISERROR(SEARCH("NO ACEPTABLE",U265)))</formula>
    </cfRule>
  </conditionalFormatting>
  <conditionalFormatting sqref="Q265">
    <cfRule type="containsText" dxfId="1711" priority="1843" stopIfTrue="1" operator="containsText" text="Muy Alto">
      <formula>NOT(ISERROR(SEARCH("Muy Alto",Q265)))</formula>
    </cfRule>
    <cfRule type="containsText" dxfId="1710" priority="1844" stopIfTrue="1" operator="containsText" text="BAJO">
      <formula>NOT(ISERROR(SEARCH("BAJO",Q265)))</formula>
    </cfRule>
  </conditionalFormatting>
  <conditionalFormatting sqref="S287">
    <cfRule type="cellIs" dxfId="1709" priority="1839" stopIfTrue="1" operator="between">
      <formula>1</formula>
      <formula>20</formula>
    </cfRule>
    <cfRule type="cellIs" dxfId="1708" priority="1840" stopIfTrue="1" operator="between">
      <formula>40</formula>
      <formula>120</formula>
    </cfRule>
    <cfRule type="cellIs" dxfId="1707" priority="1841" stopIfTrue="1" operator="between">
      <formula>150</formula>
      <formula>500</formula>
    </cfRule>
    <cfRule type="cellIs" dxfId="1706" priority="1842" stopIfTrue="1" operator="between">
      <formula>600</formula>
      <formula>4000</formula>
    </cfRule>
  </conditionalFormatting>
  <conditionalFormatting sqref="U287">
    <cfRule type="containsText" dxfId="1705" priority="1837" stopIfTrue="1" operator="containsText" text="No aceptable o aceptable con control especifico">
      <formula>NOT(ISERROR(SEARCH("No aceptable o aceptable con control especifico",U287)))</formula>
    </cfRule>
    <cfRule type="containsText" dxfId="1704" priority="1838" stopIfTrue="1" operator="containsText" text="NO ACEPTABLE">
      <formula>NOT(ISERROR(SEARCH("NO ACEPTABLE",U287)))</formula>
    </cfRule>
  </conditionalFormatting>
  <conditionalFormatting sqref="Q287">
    <cfRule type="containsText" dxfId="1703" priority="1835" stopIfTrue="1" operator="containsText" text="Muy Alto">
      <formula>NOT(ISERROR(SEARCH("Muy Alto",Q287)))</formula>
    </cfRule>
    <cfRule type="containsText" dxfId="1702" priority="1836" stopIfTrue="1" operator="containsText" text="BAJO">
      <formula>NOT(ISERROR(SEARCH("BAJO",Q287)))</formula>
    </cfRule>
  </conditionalFormatting>
  <conditionalFormatting sqref="S310">
    <cfRule type="cellIs" dxfId="1701" priority="1831" stopIfTrue="1" operator="between">
      <formula>1</formula>
      <formula>20</formula>
    </cfRule>
    <cfRule type="cellIs" dxfId="1700" priority="1832" stopIfTrue="1" operator="between">
      <formula>40</formula>
      <formula>120</formula>
    </cfRule>
    <cfRule type="cellIs" dxfId="1699" priority="1833" stopIfTrue="1" operator="between">
      <formula>150</formula>
      <formula>500</formula>
    </cfRule>
    <cfRule type="cellIs" dxfId="1698" priority="1834" stopIfTrue="1" operator="between">
      <formula>600</formula>
      <formula>4000</formula>
    </cfRule>
  </conditionalFormatting>
  <conditionalFormatting sqref="U310">
    <cfRule type="containsText" dxfId="1697" priority="1829" stopIfTrue="1" operator="containsText" text="No aceptable o aceptable con control especifico">
      <formula>NOT(ISERROR(SEARCH("No aceptable o aceptable con control especifico",U310)))</formula>
    </cfRule>
    <cfRule type="containsText" dxfId="1696" priority="1830" stopIfTrue="1" operator="containsText" text="NO ACEPTABLE">
      <formula>NOT(ISERROR(SEARCH("NO ACEPTABLE",U310)))</formula>
    </cfRule>
  </conditionalFormatting>
  <conditionalFormatting sqref="Q310">
    <cfRule type="containsText" dxfId="1695" priority="1827" stopIfTrue="1" operator="containsText" text="Muy Alto">
      <formula>NOT(ISERROR(SEARCH("Muy Alto",Q310)))</formula>
    </cfRule>
    <cfRule type="containsText" dxfId="1694" priority="1828" stopIfTrue="1" operator="containsText" text="BAJO">
      <formula>NOT(ISERROR(SEARCH("BAJO",Q310)))</formula>
    </cfRule>
  </conditionalFormatting>
  <conditionalFormatting sqref="S321">
    <cfRule type="cellIs" dxfId="1693" priority="1823" stopIfTrue="1" operator="between">
      <formula>1</formula>
      <formula>20</formula>
    </cfRule>
    <cfRule type="cellIs" dxfId="1692" priority="1824" stopIfTrue="1" operator="between">
      <formula>40</formula>
      <formula>120</formula>
    </cfRule>
    <cfRule type="cellIs" dxfId="1691" priority="1825" stopIfTrue="1" operator="between">
      <formula>150</formula>
      <formula>500</formula>
    </cfRule>
    <cfRule type="cellIs" dxfId="1690" priority="1826" stopIfTrue="1" operator="between">
      <formula>600</formula>
      <formula>4000</formula>
    </cfRule>
  </conditionalFormatting>
  <conditionalFormatting sqref="U321">
    <cfRule type="containsText" dxfId="1689" priority="1821" stopIfTrue="1" operator="containsText" text="No aceptable o aceptable con control especifico">
      <formula>NOT(ISERROR(SEARCH("No aceptable o aceptable con control especifico",U321)))</formula>
    </cfRule>
    <cfRule type="containsText" dxfId="1688" priority="1822" stopIfTrue="1" operator="containsText" text="NO ACEPTABLE">
      <formula>NOT(ISERROR(SEARCH("NO ACEPTABLE",U321)))</formula>
    </cfRule>
  </conditionalFormatting>
  <conditionalFormatting sqref="Q321">
    <cfRule type="containsText" dxfId="1687" priority="1819" stopIfTrue="1" operator="containsText" text="Muy Alto">
      <formula>NOT(ISERROR(SEARCH("Muy Alto",Q321)))</formula>
    </cfRule>
    <cfRule type="containsText" dxfId="1686" priority="1820" stopIfTrue="1" operator="containsText" text="BAJO">
      <formula>NOT(ISERROR(SEARCH("BAJO",Q321)))</formula>
    </cfRule>
  </conditionalFormatting>
  <conditionalFormatting sqref="S326">
    <cfRule type="cellIs" dxfId="1685" priority="1815" stopIfTrue="1" operator="between">
      <formula>1</formula>
      <formula>20</formula>
    </cfRule>
    <cfRule type="cellIs" dxfId="1684" priority="1816" stopIfTrue="1" operator="between">
      <formula>40</formula>
      <formula>120</formula>
    </cfRule>
    <cfRule type="cellIs" dxfId="1683" priority="1817" stopIfTrue="1" operator="between">
      <formula>150</formula>
      <formula>500</formula>
    </cfRule>
    <cfRule type="cellIs" dxfId="1682" priority="1818" stopIfTrue="1" operator="between">
      <formula>600</formula>
      <formula>4000</formula>
    </cfRule>
  </conditionalFormatting>
  <conditionalFormatting sqref="U326">
    <cfRule type="containsText" dxfId="1681" priority="1813" stopIfTrue="1" operator="containsText" text="No aceptable o aceptable con control especifico">
      <formula>NOT(ISERROR(SEARCH("No aceptable o aceptable con control especifico",U326)))</formula>
    </cfRule>
    <cfRule type="containsText" dxfId="1680" priority="1814" stopIfTrue="1" operator="containsText" text="NO ACEPTABLE">
      <formula>NOT(ISERROR(SEARCH("NO ACEPTABLE",U326)))</formula>
    </cfRule>
  </conditionalFormatting>
  <conditionalFormatting sqref="Q326">
    <cfRule type="containsText" dxfId="1679" priority="1811" stopIfTrue="1" operator="containsText" text="Muy Alto">
      <formula>NOT(ISERROR(SEARCH("Muy Alto",Q326)))</formula>
    </cfRule>
    <cfRule type="containsText" dxfId="1678" priority="1812" stopIfTrue="1" operator="containsText" text="BAJO">
      <formula>NOT(ISERROR(SEARCH("BAJO",Q326)))</formula>
    </cfRule>
  </conditionalFormatting>
  <conditionalFormatting sqref="S331">
    <cfRule type="cellIs" dxfId="1677" priority="1807" stopIfTrue="1" operator="between">
      <formula>1</formula>
      <formula>20</formula>
    </cfRule>
    <cfRule type="cellIs" dxfId="1676" priority="1808" stopIfTrue="1" operator="between">
      <formula>40</formula>
      <formula>120</formula>
    </cfRule>
    <cfRule type="cellIs" dxfId="1675" priority="1809" stopIfTrue="1" operator="between">
      <formula>150</formula>
      <formula>500</formula>
    </cfRule>
    <cfRule type="cellIs" dxfId="1674" priority="1810" stopIfTrue="1" operator="between">
      <formula>600</formula>
      <formula>4000</formula>
    </cfRule>
  </conditionalFormatting>
  <conditionalFormatting sqref="U331">
    <cfRule type="containsText" dxfId="1673" priority="1805" stopIfTrue="1" operator="containsText" text="No aceptable o aceptable con control especifico">
      <formula>NOT(ISERROR(SEARCH("No aceptable o aceptable con control especifico",U331)))</formula>
    </cfRule>
    <cfRule type="containsText" dxfId="1672" priority="1806" stopIfTrue="1" operator="containsText" text="NO ACEPTABLE">
      <formula>NOT(ISERROR(SEARCH("NO ACEPTABLE",U331)))</formula>
    </cfRule>
  </conditionalFormatting>
  <conditionalFormatting sqref="Q331">
    <cfRule type="containsText" dxfId="1671" priority="1803" stopIfTrue="1" operator="containsText" text="Muy Alto">
      <formula>NOT(ISERROR(SEARCH("Muy Alto",Q331)))</formula>
    </cfRule>
    <cfRule type="containsText" dxfId="1670" priority="1804" stopIfTrue="1" operator="containsText" text="BAJO">
      <formula>NOT(ISERROR(SEARCH("BAJO",Q331)))</formula>
    </cfRule>
  </conditionalFormatting>
  <conditionalFormatting sqref="S351">
    <cfRule type="cellIs" dxfId="1669" priority="1799" stopIfTrue="1" operator="between">
      <formula>1</formula>
      <formula>20</formula>
    </cfRule>
    <cfRule type="cellIs" dxfId="1668" priority="1800" stopIfTrue="1" operator="between">
      <formula>40</formula>
      <formula>120</formula>
    </cfRule>
    <cfRule type="cellIs" dxfId="1667" priority="1801" stopIfTrue="1" operator="between">
      <formula>150</formula>
      <formula>500</formula>
    </cfRule>
    <cfRule type="cellIs" dxfId="1666" priority="1802" stopIfTrue="1" operator="between">
      <formula>600</formula>
      <formula>4000</formula>
    </cfRule>
  </conditionalFormatting>
  <conditionalFormatting sqref="U351">
    <cfRule type="containsText" dxfId="1665" priority="1797" stopIfTrue="1" operator="containsText" text="No aceptable o aceptable con control especifico">
      <formula>NOT(ISERROR(SEARCH("No aceptable o aceptable con control especifico",U351)))</formula>
    </cfRule>
    <cfRule type="containsText" dxfId="1664" priority="1798" stopIfTrue="1" operator="containsText" text="NO ACEPTABLE">
      <formula>NOT(ISERROR(SEARCH("NO ACEPTABLE",U351)))</formula>
    </cfRule>
  </conditionalFormatting>
  <conditionalFormatting sqref="Q351">
    <cfRule type="containsText" dxfId="1663" priority="1795" stopIfTrue="1" operator="containsText" text="Muy Alto">
      <formula>NOT(ISERROR(SEARCH("Muy Alto",Q351)))</formula>
    </cfRule>
    <cfRule type="containsText" dxfId="1662" priority="1796" stopIfTrue="1" operator="containsText" text="BAJO">
      <formula>NOT(ISERROR(SEARCH("BAJO",Q351)))</formula>
    </cfRule>
  </conditionalFormatting>
  <conditionalFormatting sqref="S358">
    <cfRule type="cellIs" dxfId="1661" priority="1791" stopIfTrue="1" operator="between">
      <formula>1</formula>
      <formula>20</formula>
    </cfRule>
    <cfRule type="cellIs" dxfId="1660" priority="1792" stopIfTrue="1" operator="between">
      <formula>40</formula>
      <formula>120</formula>
    </cfRule>
    <cfRule type="cellIs" dxfId="1659" priority="1793" stopIfTrue="1" operator="between">
      <formula>150</formula>
      <formula>500</formula>
    </cfRule>
    <cfRule type="cellIs" dxfId="1658" priority="1794" stopIfTrue="1" operator="between">
      <formula>600</formula>
      <formula>4000</formula>
    </cfRule>
  </conditionalFormatting>
  <conditionalFormatting sqref="U358">
    <cfRule type="containsText" dxfId="1657" priority="1789" stopIfTrue="1" operator="containsText" text="No aceptable o aceptable con control especifico">
      <formula>NOT(ISERROR(SEARCH("No aceptable o aceptable con control especifico",U358)))</formula>
    </cfRule>
    <cfRule type="containsText" dxfId="1656" priority="1790" stopIfTrue="1" operator="containsText" text="NO ACEPTABLE">
      <formula>NOT(ISERROR(SEARCH("NO ACEPTABLE",U358)))</formula>
    </cfRule>
  </conditionalFormatting>
  <conditionalFormatting sqref="Q358">
    <cfRule type="containsText" dxfId="1655" priority="1787" stopIfTrue="1" operator="containsText" text="Muy Alto">
      <formula>NOT(ISERROR(SEARCH("Muy Alto",Q358)))</formula>
    </cfRule>
    <cfRule type="containsText" dxfId="1654" priority="1788" stopIfTrue="1" operator="containsText" text="BAJO">
      <formula>NOT(ISERROR(SEARCH("BAJO",Q358)))</formula>
    </cfRule>
  </conditionalFormatting>
  <conditionalFormatting sqref="S370">
    <cfRule type="cellIs" dxfId="1653" priority="1783" stopIfTrue="1" operator="between">
      <formula>1</formula>
      <formula>20</formula>
    </cfRule>
    <cfRule type="cellIs" dxfId="1652" priority="1784" stopIfTrue="1" operator="between">
      <formula>40</formula>
      <formula>120</formula>
    </cfRule>
    <cfRule type="cellIs" dxfId="1651" priority="1785" stopIfTrue="1" operator="between">
      <formula>150</formula>
      <formula>500</formula>
    </cfRule>
    <cfRule type="cellIs" dxfId="1650" priority="1786" stopIfTrue="1" operator="between">
      <formula>600</formula>
      <formula>4000</formula>
    </cfRule>
  </conditionalFormatting>
  <conditionalFormatting sqref="U370">
    <cfRule type="containsText" dxfId="1649" priority="1781" stopIfTrue="1" operator="containsText" text="No aceptable o aceptable con control especifico">
      <formula>NOT(ISERROR(SEARCH("No aceptable o aceptable con control especifico",U370)))</formula>
    </cfRule>
    <cfRule type="containsText" dxfId="1648" priority="1782" stopIfTrue="1" operator="containsText" text="NO ACEPTABLE">
      <formula>NOT(ISERROR(SEARCH("NO ACEPTABLE",U370)))</formula>
    </cfRule>
  </conditionalFormatting>
  <conditionalFormatting sqref="Q370">
    <cfRule type="containsText" dxfId="1647" priority="1779" stopIfTrue="1" operator="containsText" text="Muy Alto">
      <formula>NOT(ISERROR(SEARCH("Muy Alto",Q370)))</formula>
    </cfRule>
    <cfRule type="containsText" dxfId="1646" priority="1780" stopIfTrue="1" operator="containsText" text="BAJO">
      <formula>NOT(ISERROR(SEARCH("BAJO",Q370)))</formula>
    </cfRule>
  </conditionalFormatting>
  <conditionalFormatting sqref="S404">
    <cfRule type="cellIs" dxfId="1645" priority="1775" stopIfTrue="1" operator="between">
      <formula>1</formula>
      <formula>20</formula>
    </cfRule>
    <cfRule type="cellIs" dxfId="1644" priority="1776" stopIfTrue="1" operator="between">
      <formula>40</formula>
      <formula>120</formula>
    </cfRule>
    <cfRule type="cellIs" dxfId="1643" priority="1777" stopIfTrue="1" operator="between">
      <formula>150</formula>
      <formula>500</formula>
    </cfRule>
    <cfRule type="cellIs" dxfId="1642" priority="1778" stopIfTrue="1" operator="between">
      <formula>600</formula>
      <formula>4000</formula>
    </cfRule>
  </conditionalFormatting>
  <conditionalFormatting sqref="U404">
    <cfRule type="containsText" dxfId="1641" priority="1773" stopIfTrue="1" operator="containsText" text="No aceptable o aceptable con control especifico">
      <formula>NOT(ISERROR(SEARCH("No aceptable o aceptable con control especifico",U404)))</formula>
    </cfRule>
    <cfRule type="containsText" dxfId="1640" priority="1774" stopIfTrue="1" operator="containsText" text="NO ACEPTABLE">
      <formula>NOT(ISERROR(SEARCH("NO ACEPTABLE",U404)))</formula>
    </cfRule>
  </conditionalFormatting>
  <conditionalFormatting sqref="Q404">
    <cfRule type="containsText" dxfId="1639" priority="1771" stopIfTrue="1" operator="containsText" text="Muy Alto">
      <formula>NOT(ISERROR(SEARCH("Muy Alto",Q404)))</formula>
    </cfRule>
    <cfRule type="containsText" dxfId="1638" priority="1772" stopIfTrue="1" operator="containsText" text="BAJO">
      <formula>NOT(ISERROR(SEARCH("BAJO",Q404)))</formula>
    </cfRule>
  </conditionalFormatting>
  <conditionalFormatting sqref="S410">
    <cfRule type="cellIs" dxfId="1637" priority="1767" stopIfTrue="1" operator="between">
      <formula>1</formula>
      <formula>20</formula>
    </cfRule>
    <cfRule type="cellIs" dxfId="1636" priority="1768" stopIfTrue="1" operator="between">
      <formula>40</formula>
      <formula>120</formula>
    </cfRule>
    <cfRule type="cellIs" dxfId="1635" priority="1769" stopIfTrue="1" operator="between">
      <formula>150</formula>
      <formula>500</formula>
    </cfRule>
    <cfRule type="cellIs" dxfId="1634" priority="1770" stopIfTrue="1" operator="between">
      <formula>600</formula>
      <formula>4000</formula>
    </cfRule>
  </conditionalFormatting>
  <conditionalFormatting sqref="U410">
    <cfRule type="containsText" dxfId="1633" priority="1765" stopIfTrue="1" operator="containsText" text="No aceptable o aceptable con control especifico">
      <formula>NOT(ISERROR(SEARCH("No aceptable o aceptable con control especifico",U410)))</formula>
    </cfRule>
    <cfRule type="containsText" dxfId="1632" priority="1766" stopIfTrue="1" operator="containsText" text="NO ACEPTABLE">
      <formula>NOT(ISERROR(SEARCH("NO ACEPTABLE",U410)))</formula>
    </cfRule>
  </conditionalFormatting>
  <conditionalFormatting sqref="Q410">
    <cfRule type="containsText" dxfId="1631" priority="1763" stopIfTrue="1" operator="containsText" text="Muy Alto">
      <formula>NOT(ISERROR(SEARCH("Muy Alto",Q410)))</formula>
    </cfRule>
    <cfRule type="containsText" dxfId="1630" priority="1764" stopIfTrue="1" operator="containsText" text="BAJO">
      <formula>NOT(ISERROR(SEARCH("BAJO",Q410)))</formula>
    </cfRule>
  </conditionalFormatting>
  <conditionalFormatting sqref="S166">
    <cfRule type="cellIs" dxfId="1629" priority="1759" stopIfTrue="1" operator="between">
      <formula>1</formula>
      <formula>20</formula>
    </cfRule>
    <cfRule type="cellIs" dxfId="1628" priority="1760" stopIfTrue="1" operator="between">
      <formula>40</formula>
      <formula>120</formula>
    </cfRule>
    <cfRule type="cellIs" dxfId="1627" priority="1761" stopIfTrue="1" operator="between">
      <formula>150</formula>
      <formula>500</formula>
    </cfRule>
    <cfRule type="cellIs" dxfId="1626" priority="1762" stopIfTrue="1" operator="between">
      <formula>600</formula>
      <formula>4000</formula>
    </cfRule>
  </conditionalFormatting>
  <conditionalFormatting sqref="U166">
    <cfRule type="containsText" dxfId="1625" priority="1757" stopIfTrue="1" operator="containsText" text="No aceptable o aceptable con control especifico">
      <formula>NOT(ISERROR(SEARCH("No aceptable o aceptable con control especifico",U166)))</formula>
    </cfRule>
    <cfRule type="containsText" dxfId="1624" priority="1758" stopIfTrue="1" operator="containsText" text="NO ACEPTABLE">
      <formula>NOT(ISERROR(SEARCH("NO ACEPTABLE",U166)))</formula>
    </cfRule>
  </conditionalFormatting>
  <conditionalFormatting sqref="Q166">
    <cfRule type="containsText" dxfId="1623" priority="1755" stopIfTrue="1" operator="containsText" text="Muy Alto">
      <formula>NOT(ISERROR(SEARCH("Muy Alto",Q166)))</formula>
    </cfRule>
    <cfRule type="containsText" dxfId="1622" priority="1756" stopIfTrue="1" operator="containsText" text="BAJO">
      <formula>NOT(ISERROR(SEARCH("BAJO",Q166)))</formula>
    </cfRule>
  </conditionalFormatting>
  <conditionalFormatting sqref="S172">
    <cfRule type="cellIs" dxfId="1621" priority="1751" stopIfTrue="1" operator="between">
      <formula>1</formula>
      <formula>20</formula>
    </cfRule>
    <cfRule type="cellIs" dxfId="1620" priority="1752" stopIfTrue="1" operator="between">
      <formula>40</formula>
      <formula>120</formula>
    </cfRule>
    <cfRule type="cellIs" dxfId="1619" priority="1753" stopIfTrue="1" operator="between">
      <formula>150</formula>
      <formula>500</formula>
    </cfRule>
    <cfRule type="cellIs" dxfId="1618" priority="1754" stopIfTrue="1" operator="between">
      <formula>600</formula>
      <formula>4000</formula>
    </cfRule>
  </conditionalFormatting>
  <conditionalFormatting sqref="U172">
    <cfRule type="containsText" dxfId="1617" priority="1749" stopIfTrue="1" operator="containsText" text="No aceptable o aceptable con control especifico">
      <formula>NOT(ISERROR(SEARCH("No aceptable o aceptable con control especifico",U172)))</formula>
    </cfRule>
    <cfRule type="containsText" dxfId="1616" priority="1750" stopIfTrue="1" operator="containsText" text="NO ACEPTABLE">
      <formula>NOT(ISERROR(SEARCH("NO ACEPTABLE",U172)))</formula>
    </cfRule>
  </conditionalFormatting>
  <conditionalFormatting sqref="Q172">
    <cfRule type="containsText" dxfId="1615" priority="1747" stopIfTrue="1" operator="containsText" text="Muy Alto">
      <formula>NOT(ISERROR(SEARCH("Muy Alto",Q172)))</formula>
    </cfRule>
    <cfRule type="containsText" dxfId="1614" priority="1748" stopIfTrue="1" operator="containsText" text="BAJO">
      <formula>NOT(ISERROR(SEARCH("BAJO",Q172)))</formula>
    </cfRule>
  </conditionalFormatting>
  <conditionalFormatting sqref="S182">
    <cfRule type="cellIs" dxfId="1613" priority="1743" stopIfTrue="1" operator="between">
      <formula>1</formula>
      <formula>20</formula>
    </cfRule>
    <cfRule type="cellIs" dxfId="1612" priority="1744" stopIfTrue="1" operator="between">
      <formula>40</formula>
      <formula>120</formula>
    </cfRule>
    <cfRule type="cellIs" dxfId="1611" priority="1745" stopIfTrue="1" operator="between">
      <formula>150</formula>
      <formula>500</formula>
    </cfRule>
    <cfRule type="cellIs" dxfId="1610" priority="1746" stopIfTrue="1" operator="between">
      <formula>600</formula>
      <formula>4000</formula>
    </cfRule>
  </conditionalFormatting>
  <conditionalFormatting sqref="U182">
    <cfRule type="containsText" dxfId="1609" priority="1741" stopIfTrue="1" operator="containsText" text="No aceptable o aceptable con control especifico">
      <formula>NOT(ISERROR(SEARCH("No aceptable o aceptable con control especifico",U182)))</formula>
    </cfRule>
    <cfRule type="containsText" dxfId="1608" priority="1742" stopIfTrue="1" operator="containsText" text="NO ACEPTABLE">
      <formula>NOT(ISERROR(SEARCH("NO ACEPTABLE",U182)))</formula>
    </cfRule>
  </conditionalFormatting>
  <conditionalFormatting sqref="Q182">
    <cfRule type="containsText" dxfId="1607" priority="1739" stopIfTrue="1" operator="containsText" text="Muy Alto">
      <formula>NOT(ISERROR(SEARCH("Muy Alto",Q182)))</formula>
    </cfRule>
    <cfRule type="containsText" dxfId="1606" priority="1740" stopIfTrue="1" operator="containsText" text="BAJO">
      <formula>NOT(ISERROR(SEARCH("BAJO",Q182)))</formula>
    </cfRule>
  </conditionalFormatting>
  <conditionalFormatting sqref="S189">
    <cfRule type="cellIs" dxfId="1605" priority="1735" stopIfTrue="1" operator="between">
      <formula>1</formula>
      <formula>20</formula>
    </cfRule>
    <cfRule type="cellIs" dxfId="1604" priority="1736" stopIfTrue="1" operator="between">
      <formula>40</formula>
      <formula>120</formula>
    </cfRule>
    <cfRule type="cellIs" dxfId="1603" priority="1737" stopIfTrue="1" operator="between">
      <formula>150</formula>
      <formula>500</formula>
    </cfRule>
    <cfRule type="cellIs" dxfId="1602" priority="1738" stopIfTrue="1" operator="between">
      <formula>600</formula>
      <formula>4000</formula>
    </cfRule>
  </conditionalFormatting>
  <conditionalFormatting sqref="U189">
    <cfRule type="containsText" dxfId="1601" priority="1733" stopIfTrue="1" operator="containsText" text="No aceptable o aceptable con control especifico">
      <formula>NOT(ISERROR(SEARCH("No aceptable o aceptable con control especifico",U189)))</formula>
    </cfRule>
    <cfRule type="containsText" dxfId="1600" priority="1734" stopIfTrue="1" operator="containsText" text="NO ACEPTABLE">
      <formula>NOT(ISERROR(SEARCH("NO ACEPTABLE",U189)))</formula>
    </cfRule>
  </conditionalFormatting>
  <conditionalFormatting sqref="Q189">
    <cfRule type="containsText" dxfId="1599" priority="1731" stopIfTrue="1" operator="containsText" text="Muy Alto">
      <formula>NOT(ISERROR(SEARCH("Muy Alto",Q189)))</formula>
    </cfRule>
    <cfRule type="containsText" dxfId="1598" priority="1732" stopIfTrue="1" operator="containsText" text="BAJO">
      <formula>NOT(ISERROR(SEARCH("BAJO",Q189)))</formula>
    </cfRule>
  </conditionalFormatting>
  <conditionalFormatting sqref="S185">
    <cfRule type="cellIs" dxfId="1597" priority="1727" stopIfTrue="1" operator="between">
      <formula>1</formula>
      <formula>20</formula>
    </cfRule>
    <cfRule type="cellIs" dxfId="1596" priority="1728" stopIfTrue="1" operator="between">
      <formula>40</formula>
      <formula>120</formula>
    </cfRule>
    <cfRule type="cellIs" dxfId="1595" priority="1729" stopIfTrue="1" operator="between">
      <formula>150</formula>
      <formula>500</formula>
    </cfRule>
    <cfRule type="cellIs" dxfId="1594" priority="1730" stopIfTrue="1" operator="between">
      <formula>600</formula>
      <formula>4000</formula>
    </cfRule>
  </conditionalFormatting>
  <conditionalFormatting sqref="Q185">
    <cfRule type="containsText" dxfId="1593" priority="1725" stopIfTrue="1" operator="containsText" text="Muy Alto">
      <formula>NOT(ISERROR(SEARCH("Muy Alto",Q185)))</formula>
    </cfRule>
    <cfRule type="containsText" dxfId="1592" priority="1726" stopIfTrue="1" operator="containsText" text="BAJO">
      <formula>NOT(ISERROR(SEARCH("BAJO",Q185)))</formula>
    </cfRule>
  </conditionalFormatting>
  <conditionalFormatting sqref="U185">
    <cfRule type="containsText" dxfId="1591" priority="1723" stopIfTrue="1" operator="containsText" text="No aceptable o aceptable con control especifico">
      <formula>NOT(ISERROR(SEARCH("No aceptable o aceptable con control especifico",U185)))</formula>
    </cfRule>
    <cfRule type="containsText" dxfId="1590" priority="1724" stopIfTrue="1" operator="containsText" text="NO ACEPTABLE">
      <formula>NOT(ISERROR(SEARCH("NO ACEPTABLE",U185)))</formula>
    </cfRule>
  </conditionalFormatting>
  <conditionalFormatting sqref="U185">
    <cfRule type="containsText" dxfId="1589" priority="1722" operator="containsText" text="ACEPTABLE, MEJORAR EL CONTROL EXISTENTE">
      <formula>NOT(ISERROR(SEARCH("ACEPTABLE, MEJORAR EL CONTROL EXISTENTE",U185)))</formula>
    </cfRule>
  </conditionalFormatting>
  <conditionalFormatting sqref="S191">
    <cfRule type="cellIs" dxfId="1588" priority="1718" stopIfTrue="1" operator="between">
      <formula>1</formula>
      <formula>20</formula>
    </cfRule>
    <cfRule type="cellIs" dxfId="1587" priority="1719" stopIfTrue="1" operator="between">
      <formula>40</formula>
      <formula>120</formula>
    </cfRule>
    <cfRule type="cellIs" dxfId="1586" priority="1720" stopIfTrue="1" operator="between">
      <formula>150</formula>
      <formula>500</formula>
    </cfRule>
    <cfRule type="cellIs" dxfId="1585" priority="1721" stopIfTrue="1" operator="between">
      <formula>600</formula>
      <formula>4000</formula>
    </cfRule>
  </conditionalFormatting>
  <conditionalFormatting sqref="Q191">
    <cfRule type="containsText" dxfId="1584" priority="1716" stopIfTrue="1" operator="containsText" text="Muy Alto">
      <formula>NOT(ISERROR(SEARCH("Muy Alto",Q191)))</formula>
    </cfRule>
    <cfRule type="containsText" dxfId="1583" priority="1717" stopIfTrue="1" operator="containsText" text="BAJO">
      <formula>NOT(ISERROR(SEARCH("BAJO",Q191)))</formula>
    </cfRule>
  </conditionalFormatting>
  <conditionalFormatting sqref="U191">
    <cfRule type="containsText" dxfId="1582" priority="1714" stopIfTrue="1" operator="containsText" text="No aceptable o aceptable con control especifico">
      <formula>NOT(ISERROR(SEARCH("No aceptable o aceptable con control especifico",U191)))</formula>
    </cfRule>
    <cfRule type="containsText" dxfId="1581" priority="1715" stopIfTrue="1" operator="containsText" text="NO ACEPTABLE">
      <formula>NOT(ISERROR(SEARCH("NO ACEPTABLE",U191)))</formula>
    </cfRule>
  </conditionalFormatting>
  <conditionalFormatting sqref="U191">
    <cfRule type="containsText" dxfId="1580" priority="1713" operator="containsText" text="ACEPTABLE, MEJORAR EL CONTROL EXISTENTE">
      <formula>NOT(ISERROR(SEARCH("ACEPTABLE, MEJORAR EL CONTROL EXISTENTE",U191)))</formula>
    </cfRule>
  </conditionalFormatting>
  <conditionalFormatting sqref="S197">
    <cfRule type="cellIs" dxfId="1579" priority="1700" stopIfTrue="1" operator="between">
      <formula>1</formula>
      <formula>20</formula>
    </cfRule>
    <cfRule type="cellIs" dxfId="1578" priority="1701" stopIfTrue="1" operator="between">
      <formula>40</formula>
      <formula>120</formula>
    </cfRule>
    <cfRule type="cellIs" dxfId="1577" priority="1702" stopIfTrue="1" operator="between">
      <formula>150</formula>
      <formula>500</formula>
    </cfRule>
    <cfRule type="cellIs" dxfId="1576" priority="1703" stopIfTrue="1" operator="between">
      <formula>600</formula>
      <formula>4000</formula>
    </cfRule>
  </conditionalFormatting>
  <conditionalFormatting sqref="Q197">
    <cfRule type="containsText" dxfId="1575" priority="1698" stopIfTrue="1" operator="containsText" text="Muy Alto">
      <formula>NOT(ISERROR(SEARCH("Muy Alto",Q197)))</formula>
    </cfRule>
    <cfRule type="containsText" dxfId="1574" priority="1699" stopIfTrue="1" operator="containsText" text="BAJO">
      <formula>NOT(ISERROR(SEARCH("BAJO",Q197)))</formula>
    </cfRule>
  </conditionalFormatting>
  <conditionalFormatting sqref="U197">
    <cfRule type="containsText" dxfId="1573" priority="1696" stopIfTrue="1" operator="containsText" text="No aceptable o aceptable con control especifico">
      <formula>NOT(ISERROR(SEARCH("No aceptable o aceptable con control especifico",U197)))</formula>
    </cfRule>
    <cfRule type="containsText" dxfId="1572" priority="1697" stopIfTrue="1" operator="containsText" text="NO ACEPTABLE">
      <formula>NOT(ISERROR(SEARCH("NO ACEPTABLE",U197)))</formula>
    </cfRule>
  </conditionalFormatting>
  <conditionalFormatting sqref="U197">
    <cfRule type="containsText" dxfId="1571" priority="1695" operator="containsText" text="ACEPTABLE, MEJORAR EL CONTROL EXISTENTE">
      <formula>NOT(ISERROR(SEARCH("ACEPTABLE, MEJORAR EL CONTROL EXISTENTE",U197)))</formula>
    </cfRule>
  </conditionalFormatting>
  <conditionalFormatting sqref="S207">
    <cfRule type="cellIs" dxfId="1570" priority="1691" stopIfTrue="1" operator="between">
      <formula>1</formula>
      <formula>20</formula>
    </cfRule>
    <cfRule type="cellIs" dxfId="1569" priority="1692" stopIfTrue="1" operator="between">
      <formula>40</formula>
      <formula>120</formula>
    </cfRule>
    <cfRule type="cellIs" dxfId="1568" priority="1693" stopIfTrue="1" operator="between">
      <formula>150</formula>
      <formula>500</formula>
    </cfRule>
    <cfRule type="cellIs" dxfId="1567" priority="1694" stopIfTrue="1" operator="between">
      <formula>600</formula>
      <formula>4000</formula>
    </cfRule>
  </conditionalFormatting>
  <conditionalFormatting sqref="Q207">
    <cfRule type="containsText" dxfId="1566" priority="1689" stopIfTrue="1" operator="containsText" text="Muy Alto">
      <formula>NOT(ISERROR(SEARCH("Muy Alto",Q207)))</formula>
    </cfRule>
    <cfRule type="containsText" dxfId="1565" priority="1690" stopIfTrue="1" operator="containsText" text="BAJO">
      <formula>NOT(ISERROR(SEARCH("BAJO",Q207)))</formula>
    </cfRule>
  </conditionalFormatting>
  <conditionalFormatting sqref="U207">
    <cfRule type="containsText" dxfId="1564" priority="1687" stopIfTrue="1" operator="containsText" text="No aceptable o aceptable con control especifico">
      <formula>NOT(ISERROR(SEARCH("No aceptable o aceptable con control especifico",U207)))</formula>
    </cfRule>
    <cfRule type="containsText" dxfId="1563" priority="1688" stopIfTrue="1" operator="containsText" text="NO ACEPTABLE">
      <formula>NOT(ISERROR(SEARCH("NO ACEPTABLE",U207)))</formula>
    </cfRule>
  </conditionalFormatting>
  <conditionalFormatting sqref="U207">
    <cfRule type="containsText" dxfId="1562" priority="1686" operator="containsText" text="ACEPTABLE, MEJORAR EL CONTROL EXISTENTE">
      <formula>NOT(ISERROR(SEARCH("ACEPTABLE, MEJORAR EL CONTROL EXISTENTE",U207)))</formula>
    </cfRule>
  </conditionalFormatting>
  <conditionalFormatting sqref="S212">
    <cfRule type="cellIs" dxfId="1561" priority="1682" stopIfTrue="1" operator="between">
      <formula>1</formula>
      <formula>20</formula>
    </cfRule>
    <cfRule type="cellIs" dxfId="1560" priority="1683" stopIfTrue="1" operator="between">
      <formula>40</formula>
      <formula>120</formula>
    </cfRule>
    <cfRule type="cellIs" dxfId="1559" priority="1684" stopIfTrue="1" operator="between">
      <formula>150</formula>
      <formula>500</formula>
    </cfRule>
    <cfRule type="cellIs" dxfId="1558" priority="1685" stopIfTrue="1" operator="between">
      <formula>600</formula>
      <formula>4000</formula>
    </cfRule>
  </conditionalFormatting>
  <conditionalFormatting sqref="Q212">
    <cfRule type="containsText" dxfId="1557" priority="1680" stopIfTrue="1" operator="containsText" text="Muy Alto">
      <formula>NOT(ISERROR(SEARCH("Muy Alto",Q212)))</formula>
    </cfRule>
    <cfRule type="containsText" dxfId="1556" priority="1681" stopIfTrue="1" operator="containsText" text="BAJO">
      <formula>NOT(ISERROR(SEARCH("BAJO",Q212)))</formula>
    </cfRule>
  </conditionalFormatting>
  <conditionalFormatting sqref="U212">
    <cfRule type="containsText" dxfId="1555" priority="1678" stopIfTrue="1" operator="containsText" text="No aceptable o aceptable con control especifico">
      <formula>NOT(ISERROR(SEARCH("No aceptable o aceptable con control especifico",U212)))</formula>
    </cfRule>
    <cfRule type="containsText" dxfId="1554" priority="1679" stopIfTrue="1" operator="containsText" text="NO ACEPTABLE">
      <formula>NOT(ISERROR(SEARCH("NO ACEPTABLE",U212)))</formula>
    </cfRule>
  </conditionalFormatting>
  <conditionalFormatting sqref="U212">
    <cfRule type="containsText" dxfId="1553" priority="1677" operator="containsText" text="ACEPTABLE, MEJORAR EL CONTROL EXISTENTE">
      <formula>NOT(ISERROR(SEARCH("ACEPTABLE, MEJORAR EL CONTROL EXISTENTE",U212)))</formula>
    </cfRule>
  </conditionalFormatting>
  <conditionalFormatting sqref="S218">
    <cfRule type="cellIs" dxfId="1552" priority="1673" stopIfTrue="1" operator="between">
      <formula>1</formula>
      <formula>20</formula>
    </cfRule>
    <cfRule type="cellIs" dxfId="1551" priority="1674" stopIfTrue="1" operator="between">
      <formula>40</formula>
      <formula>120</formula>
    </cfRule>
    <cfRule type="cellIs" dxfId="1550" priority="1675" stopIfTrue="1" operator="between">
      <formula>150</formula>
      <formula>500</formula>
    </cfRule>
    <cfRule type="cellIs" dxfId="1549" priority="1676" stopIfTrue="1" operator="between">
      <formula>600</formula>
      <formula>4000</formula>
    </cfRule>
  </conditionalFormatting>
  <conditionalFormatting sqref="Q218">
    <cfRule type="containsText" dxfId="1548" priority="1671" stopIfTrue="1" operator="containsText" text="Muy Alto">
      <formula>NOT(ISERROR(SEARCH("Muy Alto",Q218)))</formula>
    </cfRule>
    <cfRule type="containsText" dxfId="1547" priority="1672" stopIfTrue="1" operator="containsText" text="BAJO">
      <formula>NOT(ISERROR(SEARCH("BAJO",Q218)))</formula>
    </cfRule>
  </conditionalFormatting>
  <conditionalFormatting sqref="U218">
    <cfRule type="containsText" dxfId="1546" priority="1669" stopIfTrue="1" operator="containsText" text="No aceptable o aceptable con control especifico">
      <formula>NOT(ISERROR(SEARCH("No aceptable o aceptable con control especifico",U218)))</formula>
    </cfRule>
    <cfRule type="containsText" dxfId="1545" priority="1670" stopIfTrue="1" operator="containsText" text="NO ACEPTABLE">
      <formula>NOT(ISERROR(SEARCH("NO ACEPTABLE",U218)))</formula>
    </cfRule>
  </conditionalFormatting>
  <conditionalFormatting sqref="U218">
    <cfRule type="containsText" dxfId="1544" priority="1668" operator="containsText" text="ACEPTABLE, MEJORAR EL CONTROL EXISTENTE">
      <formula>NOT(ISERROR(SEARCH("ACEPTABLE, MEJORAR EL CONTROL EXISTENTE",U218)))</formula>
    </cfRule>
  </conditionalFormatting>
  <conditionalFormatting sqref="S219">
    <cfRule type="cellIs" dxfId="1543" priority="1664" stopIfTrue="1" operator="between">
      <formula>1</formula>
      <formula>20</formula>
    </cfRule>
    <cfRule type="cellIs" dxfId="1542" priority="1665" stopIfTrue="1" operator="between">
      <formula>40</formula>
      <formula>120</formula>
    </cfRule>
    <cfRule type="cellIs" dxfId="1541" priority="1666" stopIfTrue="1" operator="between">
      <formula>150</formula>
      <formula>500</formula>
    </cfRule>
    <cfRule type="cellIs" dxfId="1540" priority="1667" stopIfTrue="1" operator="between">
      <formula>600</formula>
      <formula>4000</formula>
    </cfRule>
  </conditionalFormatting>
  <conditionalFormatting sqref="Q219">
    <cfRule type="containsText" dxfId="1539" priority="1662" stopIfTrue="1" operator="containsText" text="Muy Alto">
      <formula>NOT(ISERROR(SEARCH("Muy Alto",Q219)))</formula>
    </cfRule>
    <cfRule type="containsText" dxfId="1538" priority="1663" stopIfTrue="1" operator="containsText" text="BAJO">
      <formula>NOT(ISERROR(SEARCH("BAJO",Q219)))</formula>
    </cfRule>
  </conditionalFormatting>
  <conditionalFormatting sqref="U219">
    <cfRule type="containsText" dxfId="1537" priority="1660" stopIfTrue="1" operator="containsText" text="No aceptable o aceptable con control especifico">
      <formula>NOT(ISERROR(SEARCH("No aceptable o aceptable con control especifico",U219)))</formula>
    </cfRule>
    <cfRule type="containsText" dxfId="1536" priority="1661" stopIfTrue="1" operator="containsText" text="NO ACEPTABLE">
      <formula>NOT(ISERROR(SEARCH("NO ACEPTABLE",U219)))</formula>
    </cfRule>
  </conditionalFormatting>
  <conditionalFormatting sqref="U219">
    <cfRule type="containsText" dxfId="1535" priority="1659" operator="containsText" text="ACEPTABLE, MEJORAR EL CONTROL EXISTENTE">
      <formula>NOT(ISERROR(SEARCH("ACEPTABLE, MEJORAR EL CONTROL EXISTENTE",U219)))</formula>
    </cfRule>
  </conditionalFormatting>
  <conditionalFormatting sqref="S236">
    <cfRule type="cellIs" dxfId="1534" priority="1646" stopIfTrue="1" operator="between">
      <formula>1</formula>
      <formula>20</formula>
    </cfRule>
    <cfRule type="cellIs" dxfId="1533" priority="1647" stopIfTrue="1" operator="between">
      <formula>40</formula>
      <formula>120</formula>
    </cfRule>
    <cfRule type="cellIs" dxfId="1532" priority="1648" stopIfTrue="1" operator="between">
      <formula>150</formula>
      <formula>500</formula>
    </cfRule>
    <cfRule type="cellIs" dxfId="1531" priority="1649" stopIfTrue="1" operator="between">
      <formula>600</formula>
      <formula>4000</formula>
    </cfRule>
  </conditionalFormatting>
  <conditionalFormatting sqref="Q236">
    <cfRule type="containsText" dxfId="1530" priority="1644" stopIfTrue="1" operator="containsText" text="Muy Alto">
      <formula>NOT(ISERROR(SEARCH("Muy Alto",Q236)))</formula>
    </cfRule>
    <cfRule type="containsText" dxfId="1529" priority="1645" stopIfTrue="1" operator="containsText" text="BAJO">
      <formula>NOT(ISERROR(SEARCH("BAJO",Q236)))</formula>
    </cfRule>
  </conditionalFormatting>
  <conditionalFormatting sqref="U236">
    <cfRule type="containsText" dxfId="1528" priority="1642" stopIfTrue="1" operator="containsText" text="No aceptable o aceptable con control especifico">
      <formula>NOT(ISERROR(SEARCH("No aceptable o aceptable con control especifico",U236)))</formula>
    </cfRule>
    <cfRule type="containsText" dxfId="1527" priority="1643" stopIfTrue="1" operator="containsText" text="NO ACEPTABLE">
      <formula>NOT(ISERROR(SEARCH("NO ACEPTABLE",U236)))</formula>
    </cfRule>
  </conditionalFormatting>
  <conditionalFormatting sqref="U236">
    <cfRule type="containsText" dxfId="1526" priority="1641" operator="containsText" text="ACEPTABLE, MEJORAR EL CONTROL EXISTENTE">
      <formula>NOT(ISERROR(SEARCH("ACEPTABLE, MEJORAR EL CONTROL EXISTENTE",U236)))</formula>
    </cfRule>
  </conditionalFormatting>
  <conditionalFormatting sqref="S243">
    <cfRule type="cellIs" dxfId="1525" priority="1637" stopIfTrue="1" operator="between">
      <formula>1</formula>
      <formula>20</formula>
    </cfRule>
    <cfRule type="cellIs" dxfId="1524" priority="1638" stopIfTrue="1" operator="between">
      <formula>40</formula>
      <formula>120</formula>
    </cfRule>
    <cfRule type="cellIs" dxfId="1523" priority="1639" stopIfTrue="1" operator="between">
      <formula>150</formula>
      <formula>500</formula>
    </cfRule>
    <cfRule type="cellIs" dxfId="1522" priority="1640" stopIfTrue="1" operator="between">
      <formula>600</formula>
      <formula>4000</formula>
    </cfRule>
  </conditionalFormatting>
  <conditionalFormatting sqref="Q243">
    <cfRule type="containsText" dxfId="1521" priority="1635" stopIfTrue="1" operator="containsText" text="Muy Alto">
      <formula>NOT(ISERROR(SEARCH("Muy Alto",Q243)))</formula>
    </cfRule>
    <cfRule type="containsText" dxfId="1520" priority="1636" stopIfTrue="1" operator="containsText" text="BAJO">
      <formula>NOT(ISERROR(SEARCH("BAJO",Q243)))</formula>
    </cfRule>
  </conditionalFormatting>
  <conditionalFormatting sqref="U243">
    <cfRule type="containsText" dxfId="1519" priority="1633" stopIfTrue="1" operator="containsText" text="No aceptable o aceptable con control especifico">
      <formula>NOT(ISERROR(SEARCH("No aceptable o aceptable con control especifico",U243)))</formula>
    </cfRule>
    <cfRule type="containsText" dxfId="1518" priority="1634" stopIfTrue="1" operator="containsText" text="NO ACEPTABLE">
      <formula>NOT(ISERROR(SEARCH("NO ACEPTABLE",U243)))</formula>
    </cfRule>
  </conditionalFormatting>
  <conditionalFormatting sqref="U243">
    <cfRule type="containsText" dxfId="1517" priority="1632" operator="containsText" text="ACEPTABLE, MEJORAR EL CONTROL EXISTENTE">
      <formula>NOT(ISERROR(SEARCH("ACEPTABLE, MEJORAR EL CONTROL EXISTENTE",U243)))</formula>
    </cfRule>
  </conditionalFormatting>
  <conditionalFormatting sqref="S261">
    <cfRule type="cellIs" dxfId="1516" priority="1628" stopIfTrue="1" operator="between">
      <formula>1</formula>
      <formula>20</formula>
    </cfRule>
    <cfRule type="cellIs" dxfId="1515" priority="1629" stopIfTrue="1" operator="between">
      <formula>40</formula>
      <formula>120</formula>
    </cfRule>
    <cfRule type="cellIs" dxfId="1514" priority="1630" stopIfTrue="1" operator="between">
      <formula>150</formula>
      <formula>500</formula>
    </cfRule>
    <cfRule type="cellIs" dxfId="1513" priority="1631" stopIfTrue="1" operator="between">
      <formula>600</formula>
      <formula>4000</formula>
    </cfRule>
  </conditionalFormatting>
  <conditionalFormatting sqref="Q261">
    <cfRule type="containsText" dxfId="1512" priority="1626" stopIfTrue="1" operator="containsText" text="Muy Alto">
      <formula>NOT(ISERROR(SEARCH("Muy Alto",Q261)))</formula>
    </cfRule>
    <cfRule type="containsText" dxfId="1511" priority="1627" stopIfTrue="1" operator="containsText" text="BAJO">
      <formula>NOT(ISERROR(SEARCH("BAJO",Q261)))</formula>
    </cfRule>
  </conditionalFormatting>
  <conditionalFormatting sqref="U261">
    <cfRule type="containsText" dxfId="1510" priority="1624" stopIfTrue="1" operator="containsText" text="No aceptable o aceptable con control especifico">
      <formula>NOT(ISERROR(SEARCH("No aceptable o aceptable con control especifico",U261)))</formula>
    </cfRule>
    <cfRule type="containsText" dxfId="1509" priority="1625" stopIfTrue="1" operator="containsText" text="NO ACEPTABLE">
      <formula>NOT(ISERROR(SEARCH("NO ACEPTABLE",U261)))</formula>
    </cfRule>
  </conditionalFormatting>
  <conditionalFormatting sqref="U261">
    <cfRule type="containsText" dxfId="1508" priority="1623" operator="containsText" text="ACEPTABLE, MEJORAR EL CONTROL EXISTENTE">
      <formula>NOT(ISERROR(SEARCH("ACEPTABLE, MEJORAR EL CONTROL EXISTENTE",U261)))</formula>
    </cfRule>
  </conditionalFormatting>
  <conditionalFormatting sqref="S264">
    <cfRule type="cellIs" dxfId="1507" priority="1619" stopIfTrue="1" operator="between">
      <formula>1</formula>
      <formula>20</formula>
    </cfRule>
    <cfRule type="cellIs" dxfId="1506" priority="1620" stopIfTrue="1" operator="between">
      <formula>40</formula>
      <formula>120</formula>
    </cfRule>
    <cfRule type="cellIs" dxfId="1505" priority="1621" stopIfTrue="1" operator="between">
      <formula>150</formula>
      <formula>500</formula>
    </cfRule>
    <cfRule type="cellIs" dxfId="1504" priority="1622" stopIfTrue="1" operator="between">
      <formula>600</formula>
      <formula>4000</formula>
    </cfRule>
  </conditionalFormatting>
  <conditionalFormatting sqref="Q264">
    <cfRule type="containsText" dxfId="1503" priority="1617" stopIfTrue="1" operator="containsText" text="Muy Alto">
      <formula>NOT(ISERROR(SEARCH("Muy Alto",Q264)))</formula>
    </cfRule>
    <cfRule type="containsText" dxfId="1502" priority="1618" stopIfTrue="1" operator="containsText" text="BAJO">
      <formula>NOT(ISERROR(SEARCH("BAJO",Q264)))</formula>
    </cfRule>
  </conditionalFormatting>
  <conditionalFormatting sqref="U264">
    <cfRule type="containsText" dxfId="1501" priority="1615" stopIfTrue="1" operator="containsText" text="No aceptable o aceptable con control especifico">
      <formula>NOT(ISERROR(SEARCH("No aceptable o aceptable con control especifico",U264)))</formula>
    </cfRule>
    <cfRule type="containsText" dxfId="1500" priority="1616" stopIfTrue="1" operator="containsText" text="NO ACEPTABLE">
      <formula>NOT(ISERROR(SEARCH("NO ACEPTABLE",U264)))</formula>
    </cfRule>
  </conditionalFormatting>
  <conditionalFormatting sqref="U264">
    <cfRule type="containsText" dxfId="1499" priority="1614" operator="containsText" text="ACEPTABLE, MEJORAR EL CONTROL EXISTENTE">
      <formula>NOT(ISERROR(SEARCH("ACEPTABLE, MEJORAR EL CONTROL EXISTENTE",U264)))</formula>
    </cfRule>
  </conditionalFormatting>
  <conditionalFormatting sqref="S272">
    <cfRule type="cellIs" dxfId="1498" priority="1610" stopIfTrue="1" operator="between">
      <formula>1</formula>
      <formula>20</formula>
    </cfRule>
    <cfRule type="cellIs" dxfId="1497" priority="1611" stopIfTrue="1" operator="between">
      <formula>40</formula>
      <formula>120</formula>
    </cfRule>
    <cfRule type="cellIs" dxfId="1496" priority="1612" stopIfTrue="1" operator="between">
      <formula>150</formula>
      <formula>500</formula>
    </cfRule>
    <cfRule type="cellIs" dxfId="1495" priority="1613" stopIfTrue="1" operator="between">
      <formula>600</formula>
      <formula>4000</formula>
    </cfRule>
  </conditionalFormatting>
  <conditionalFormatting sqref="Q272">
    <cfRule type="containsText" dxfId="1494" priority="1608" stopIfTrue="1" operator="containsText" text="Muy Alto">
      <formula>NOT(ISERROR(SEARCH("Muy Alto",Q272)))</formula>
    </cfRule>
    <cfRule type="containsText" dxfId="1493" priority="1609" stopIfTrue="1" operator="containsText" text="BAJO">
      <formula>NOT(ISERROR(SEARCH("BAJO",Q272)))</formula>
    </cfRule>
  </conditionalFormatting>
  <conditionalFormatting sqref="U272">
    <cfRule type="containsText" dxfId="1492" priority="1606" stopIfTrue="1" operator="containsText" text="No aceptable o aceptable con control especifico">
      <formula>NOT(ISERROR(SEARCH("No aceptable o aceptable con control especifico",U272)))</formula>
    </cfRule>
    <cfRule type="containsText" dxfId="1491" priority="1607" stopIfTrue="1" operator="containsText" text="NO ACEPTABLE">
      <formula>NOT(ISERROR(SEARCH("NO ACEPTABLE",U272)))</formula>
    </cfRule>
  </conditionalFormatting>
  <conditionalFormatting sqref="U272">
    <cfRule type="containsText" dxfId="1490" priority="1605" operator="containsText" text="ACEPTABLE, MEJORAR EL CONTROL EXISTENTE">
      <formula>NOT(ISERROR(SEARCH("ACEPTABLE, MEJORAR EL CONTROL EXISTENTE",U272)))</formula>
    </cfRule>
  </conditionalFormatting>
  <conditionalFormatting sqref="S274">
    <cfRule type="cellIs" dxfId="1489" priority="1592" stopIfTrue="1" operator="between">
      <formula>1</formula>
      <formula>20</formula>
    </cfRule>
    <cfRule type="cellIs" dxfId="1488" priority="1593" stopIfTrue="1" operator="between">
      <formula>40</formula>
      <formula>120</formula>
    </cfRule>
    <cfRule type="cellIs" dxfId="1487" priority="1594" stopIfTrue="1" operator="between">
      <formula>150</formula>
      <formula>500</formula>
    </cfRule>
    <cfRule type="cellIs" dxfId="1486" priority="1595" stopIfTrue="1" operator="between">
      <formula>600</formula>
      <formula>4000</formula>
    </cfRule>
  </conditionalFormatting>
  <conditionalFormatting sqref="Q274">
    <cfRule type="containsText" dxfId="1485" priority="1590" stopIfTrue="1" operator="containsText" text="Muy Alto">
      <formula>NOT(ISERROR(SEARCH("Muy Alto",Q274)))</formula>
    </cfRule>
    <cfRule type="containsText" dxfId="1484" priority="1591" stopIfTrue="1" operator="containsText" text="BAJO">
      <formula>NOT(ISERROR(SEARCH("BAJO",Q274)))</formula>
    </cfRule>
  </conditionalFormatting>
  <conditionalFormatting sqref="U274">
    <cfRule type="containsText" dxfId="1483" priority="1588" stopIfTrue="1" operator="containsText" text="No aceptable o aceptable con control especifico">
      <formula>NOT(ISERROR(SEARCH("No aceptable o aceptable con control especifico",U274)))</formula>
    </cfRule>
    <cfRule type="containsText" dxfId="1482" priority="1589" stopIfTrue="1" operator="containsText" text="NO ACEPTABLE">
      <formula>NOT(ISERROR(SEARCH("NO ACEPTABLE",U274)))</formula>
    </cfRule>
  </conditionalFormatting>
  <conditionalFormatting sqref="U274">
    <cfRule type="containsText" dxfId="1481" priority="1587" operator="containsText" text="ACEPTABLE, MEJORAR EL CONTROL EXISTENTE">
      <formula>NOT(ISERROR(SEARCH("ACEPTABLE, MEJORAR EL CONTROL EXISTENTE",U274)))</formula>
    </cfRule>
  </conditionalFormatting>
  <conditionalFormatting sqref="S278">
    <cfRule type="cellIs" dxfId="1480" priority="1583" stopIfTrue="1" operator="between">
      <formula>1</formula>
      <formula>20</formula>
    </cfRule>
    <cfRule type="cellIs" dxfId="1479" priority="1584" stopIfTrue="1" operator="between">
      <formula>40</formula>
      <formula>120</formula>
    </cfRule>
    <cfRule type="cellIs" dxfId="1478" priority="1585" stopIfTrue="1" operator="between">
      <formula>150</formula>
      <formula>500</formula>
    </cfRule>
    <cfRule type="cellIs" dxfId="1477" priority="1586" stopIfTrue="1" operator="between">
      <formula>600</formula>
      <formula>4000</formula>
    </cfRule>
  </conditionalFormatting>
  <conditionalFormatting sqref="Q278">
    <cfRule type="containsText" dxfId="1476" priority="1581" stopIfTrue="1" operator="containsText" text="Muy Alto">
      <formula>NOT(ISERROR(SEARCH("Muy Alto",Q278)))</formula>
    </cfRule>
    <cfRule type="containsText" dxfId="1475" priority="1582" stopIfTrue="1" operator="containsText" text="BAJO">
      <formula>NOT(ISERROR(SEARCH("BAJO",Q278)))</formula>
    </cfRule>
  </conditionalFormatting>
  <conditionalFormatting sqref="U278">
    <cfRule type="containsText" dxfId="1474" priority="1579" stopIfTrue="1" operator="containsText" text="No aceptable o aceptable con control especifico">
      <formula>NOT(ISERROR(SEARCH("No aceptable o aceptable con control especifico",U278)))</formula>
    </cfRule>
    <cfRule type="containsText" dxfId="1473" priority="1580" stopIfTrue="1" operator="containsText" text="NO ACEPTABLE">
      <formula>NOT(ISERROR(SEARCH("NO ACEPTABLE",U278)))</formula>
    </cfRule>
  </conditionalFormatting>
  <conditionalFormatting sqref="U278">
    <cfRule type="containsText" dxfId="1472" priority="1578" operator="containsText" text="ACEPTABLE, MEJORAR EL CONTROL EXISTENTE">
      <formula>NOT(ISERROR(SEARCH("ACEPTABLE, MEJORAR EL CONTROL EXISTENTE",U278)))</formula>
    </cfRule>
  </conditionalFormatting>
  <conditionalFormatting sqref="S280">
    <cfRule type="cellIs" dxfId="1471" priority="1574" stopIfTrue="1" operator="between">
      <formula>1</formula>
      <formula>20</formula>
    </cfRule>
    <cfRule type="cellIs" dxfId="1470" priority="1575" stopIfTrue="1" operator="between">
      <formula>40</formula>
      <formula>120</formula>
    </cfRule>
    <cfRule type="cellIs" dxfId="1469" priority="1576" stopIfTrue="1" operator="between">
      <formula>150</formula>
      <formula>500</formula>
    </cfRule>
    <cfRule type="cellIs" dxfId="1468" priority="1577" stopIfTrue="1" operator="between">
      <formula>600</formula>
      <formula>4000</formula>
    </cfRule>
  </conditionalFormatting>
  <conditionalFormatting sqref="Q280">
    <cfRule type="containsText" dxfId="1467" priority="1572" stopIfTrue="1" operator="containsText" text="Muy Alto">
      <formula>NOT(ISERROR(SEARCH("Muy Alto",Q280)))</formula>
    </cfRule>
    <cfRule type="containsText" dxfId="1466" priority="1573" stopIfTrue="1" operator="containsText" text="BAJO">
      <formula>NOT(ISERROR(SEARCH("BAJO",Q280)))</formula>
    </cfRule>
  </conditionalFormatting>
  <conditionalFormatting sqref="U280">
    <cfRule type="containsText" dxfId="1465" priority="1570" stopIfTrue="1" operator="containsText" text="No aceptable o aceptable con control especifico">
      <formula>NOT(ISERROR(SEARCH("No aceptable o aceptable con control especifico",U280)))</formula>
    </cfRule>
    <cfRule type="containsText" dxfId="1464" priority="1571" stopIfTrue="1" operator="containsText" text="NO ACEPTABLE">
      <formula>NOT(ISERROR(SEARCH("NO ACEPTABLE",U280)))</formula>
    </cfRule>
  </conditionalFormatting>
  <conditionalFormatting sqref="U280">
    <cfRule type="containsText" dxfId="1463" priority="1569" operator="containsText" text="ACEPTABLE, MEJORAR EL CONTROL EXISTENTE">
      <formula>NOT(ISERROR(SEARCH("ACEPTABLE, MEJORAR EL CONTROL EXISTENTE",U280)))</formula>
    </cfRule>
  </conditionalFormatting>
  <conditionalFormatting sqref="S283">
    <cfRule type="cellIs" dxfId="1462" priority="1565" stopIfTrue="1" operator="between">
      <formula>1</formula>
      <formula>20</formula>
    </cfRule>
    <cfRule type="cellIs" dxfId="1461" priority="1566" stopIfTrue="1" operator="between">
      <formula>40</formula>
      <formula>120</formula>
    </cfRule>
    <cfRule type="cellIs" dxfId="1460" priority="1567" stopIfTrue="1" operator="between">
      <formula>150</formula>
      <formula>500</formula>
    </cfRule>
    <cfRule type="cellIs" dxfId="1459" priority="1568" stopIfTrue="1" operator="between">
      <formula>600</formula>
      <formula>4000</formula>
    </cfRule>
  </conditionalFormatting>
  <conditionalFormatting sqref="Q283">
    <cfRule type="containsText" dxfId="1458" priority="1563" stopIfTrue="1" operator="containsText" text="Muy Alto">
      <formula>NOT(ISERROR(SEARCH("Muy Alto",Q283)))</formula>
    </cfRule>
    <cfRule type="containsText" dxfId="1457" priority="1564" stopIfTrue="1" operator="containsText" text="BAJO">
      <formula>NOT(ISERROR(SEARCH("BAJO",Q283)))</formula>
    </cfRule>
  </conditionalFormatting>
  <conditionalFormatting sqref="U283">
    <cfRule type="containsText" dxfId="1456" priority="1561" stopIfTrue="1" operator="containsText" text="No aceptable o aceptable con control especifico">
      <formula>NOT(ISERROR(SEARCH("No aceptable o aceptable con control especifico",U283)))</formula>
    </cfRule>
    <cfRule type="containsText" dxfId="1455" priority="1562" stopIfTrue="1" operator="containsText" text="NO ACEPTABLE">
      <formula>NOT(ISERROR(SEARCH("NO ACEPTABLE",U283)))</formula>
    </cfRule>
  </conditionalFormatting>
  <conditionalFormatting sqref="U283">
    <cfRule type="containsText" dxfId="1454" priority="1560" operator="containsText" text="ACEPTABLE, MEJORAR EL CONTROL EXISTENTE">
      <formula>NOT(ISERROR(SEARCH("ACEPTABLE, MEJORAR EL CONTROL EXISTENTE",U283)))</formula>
    </cfRule>
  </conditionalFormatting>
  <conditionalFormatting sqref="S291">
    <cfRule type="cellIs" dxfId="1453" priority="1556" stopIfTrue="1" operator="between">
      <formula>1</formula>
      <formula>20</formula>
    </cfRule>
    <cfRule type="cellIs" dxfId="1452" priority="1557" stopIfTrue="1" operator="between">
      <formula>40</formula>
      <formula>120</formula>
    </cfRule>
    <cfRule type="cellIs" dxfId="1451" priority="1558" stopIfTrue="1" operator="between">
      <formula>150</formula>
      <formula>500</formula>
    </cfRule>
    <cfRule type="cellIs" dxfId="1450" priority="1559" stopIfTrue="1" operator="between">
      <formula>600</formula>
      <formula>4000</formula>
    </cfRule>
  </conditionalFormatting>
  <conditionalFormatting sqref="Q291">
    <cfRule type="containsText" dxfId="1449" priority="1554" stopIfTrue="1" operator="containsText" text="Muy Alto">
      <formula>NOT(ISERROR(SEARCH("Muy Alto",Q291)))</formula>
    </cfRule>
    <cfRule type="containsText" dxfId="1448" priority="1555" stopIfTrue="1" operator="containsText" text="BAJO">
      <formula>NOT(ISERROR(SEARCH("BAJO",Q291)))</formula>
    </cfRule>
  </conditionalFormatting>
  <conditionalFormatting sqref="U291">
    <cfRule type="containsText" dxfId="1447" priority="1552" stopIfTrue="1" operator="containsText" text="No aceptable o aceptable con control especifico">
      <formula>NOT(ISERROR(SEARCH("No aceptable o aceptable con control especifico",U291)))</formula>
    </cfRule>
    <cfRule type="containsText" dxfId="1446" priority="1553" stopIfTrue="1" operator="containsText" text="NO ACEPTABLE">
      <formula>NOT(ISERROR(SEARCH("NO ACEPTABLE",U291)))</formula>
    </cfRule>
  </conditionalFormatting>
  <conditionalFormatting sqref="U291">
    <cfRule type="containsText" dxfId="1445" priority="1551" operator="containsText" text="ACEPTABLE, MEJORAR EL CONTROL EXISTENTE">
      <formula>NOT(ISERROR(SEARCH("ACEPTABLE, MEJORAR EL CONTROL EXISTENTE",U291)))</formula>
    </cfRule>
  </conditionalFormatting>
  <conditionalFormatting sqref="S294">
    <cfRule type="cellIs" dxfId="1444" priority="1547" stopIfTrue="1" operator="between">
      <formula>1</formula>
      <formula>20</formula>
    </cfRule>
    <cfRule type="cellIs" dxfId="1443" priority="1548" stopIfTrue="1" operator="between">
      <formula>40</formula>
      <formula>120</formula>
    </cfRule>
    <cfRule type="cellIs" dxfId="1442" priority="1549" stopIfTrue="1" operator="between">
      <formula>150</formula>
      <formula>500</formula>
    </cfRule>
    <cfRule type="cellIs" dxfId="1441" priority="1550" stopIfTrue="1" operator="between">
      <formula>600</formula>
      <formula>4000</formula>
    </cfRule>
  </conditionalFormatting>
  <conditionalFormatting sqref="Q294">
    <cfRule type="containsText" dxfId="1440" priority="1545" stopIfTrue="1" operator="containsText" text="Muy Alto">
      <formula>NOT(ISERROR(SEARCH("Muy Alto",Q294)))</formula>
    </cfRule>
    <cfRule type="containsText" dxfId="1439" priority="1546" stopIfTrue="1" operator="containsText" text="BAJO">
      <formula>NOT(ISERROR(SEARCH("BAJO",Q294)))</formula>
    </cfRule>
  </conditionalFormatting>
  <conditionalFormatting sqref="U294">
    <cfRule type="containsText" dxfId="1438" priority="1543" stopIfTrue="1" operator="containsText" text="No aceptable o aceptable con control especifico">
      <formula>NOT(ISERROR(SEARCH("No aceptable o aceptable con control especifico",U294)))</formula>
    </cfRule>
    <cfRule type="containsText" dxfId="1437" priority="1544" stopIfTrue="1" operator="containsText" text="NO ACEPTABLE">
      <formula>NOT(ISERROR(SEARCH("NO ACEPTABLE",U294)))</formula>
    </cfRule>
  </conditionalFormatting>
  <conditionalFormatting sqref="U294">
    <cfRule type="containsText" dxfId="1436" priority="1542" operator="containsText" text="ACEPTABLE, MEJORAR EL CONTROL EXISTENTE">
      <formula>NOT(ISERROR(SEARCH("ACEPTABLE, MEJORAR EL CONTROL EXISTENTE",U294)))</formula>
    </cfRule>
  </conditionalFormatting>
  <conditionalFormatting sqref="S319">
    <cfRule type="cellIs" dxfId="1435" priority="1538" stopIfTrue="1" operator="between">
      <formula>1</formula>
      <formula>20</formula>
    </cfRule>
    <cfRule type="cellIs" dxfId="1434" priority="1539" stopIfTrue="1" operator="between">
      <formula>40</formula>
      <formula>120</formula>
    </cfRule>
    <cfRule type="cellIs" dxfId="1433" priority="1540" stopIfTrue="1" operator="between">
      <formula>150</formula>
      <formula>500</formula>
    </cfRule>
    <cfRule type="cellIs" dxfId="1432" priority="1541" stopIfTrue="1" operator="between">
      <formula>600</formula>
      <formula>4000</formula>
    </cfRule>
  </conditionalFormatting>
  <conditionalFormatting sqref="Q319">
    <cfRule type="containsText" dxfId="1431" priority="1536" stopIfTrue="1" operator="containsText" text="Muy Alto">
      <formula>NOT(ISERROR(SEARCH("Muy Alto",Q319)))</formula>
    </cfRule>
    <cfRule type="containsText" dxfId="1430" priority="1537" stopIfTrue="1" operator="containsText" text="BAJO">
      <formula>NOT(ISERROR(SEARCH("BAJO",Q319)))</formula>
    </cfRule>
  </conditionalFormatting>
  <conditionalFormatting sqref="U319">
    <cfRule type="containsText" dxfId="1429" priority="1534" stopIfTrue="1" operator="containsText" text="No aceptable o aceptable con control especifico">
      <formula>NOT(ISERROR(SEARCH("No aceptable o aceptable con control especifico",U319)))</formula>
    </cfRule>
    <cfRule type="containsText" dxfId="1428" priority="1535" stopIfTrue="1" operator="containsText" text="NO ACEPTABLE">
      <formula>NOT(ISERROR(SEARCH("NO ACEPTABLE",U319)))</formula>
    </cfRule>
  </conditionalFormatting>
  <conditionalFormatting sqref="U319">
    <cfRule type="containsText" dxfId="1427" priority="1533" operator="containsText" text="ACEPTABLE, MEJORAR EL CONTROL EXISTENTE">
      <formula>NOT(ISERROR(SEARCH("ACEPTABLE, MEJORAR EL CONTROL EXISTENTE",U319)))</formula>
    </cfRule>
  </conditionalFormatting>
  <conditionalFormatting sqref="S324">
    <cfRule type="cellIs" dxfId="1426" priority="1529" stopIfTrue="1" operator="between">
      <formula>1</formula>
      <formula>20</formula>
    </cfRule>
    <cfRule type="cellIs" dxfId="1425" priority="1530" stopIfTrue="1" operator="between">
      <formula>40</formula>
      <formula>120</formula>
    </cfRule>
    <cfRule type="cellIs" dxfId="1424" priority="1531" stopIfTrue="1" operator="between">
      <formula>150</formula>
      <formula>500</formula>
    </cfRule>
    <cfRule type="cellIs" dxfId="1423" priority="1532" stopIfTrue="1" operator="between">
      <formula>600</formula>
      <formula>4000</formula>
    </cfRule>
  </conditionalFormatting>
  <conditionalFormatting sqref="Q324">
    <cfRule type="containsText" dxfId="1422" priority="1527" stopIfTrue="1" operator="containsText" text="Muy Alto">
      <formula>NOT(ISERROR(SEARCH("Muy Alto",Q324)))</formula>
    </cfRule>
    <cfRule type="containsText" dxfId="1421" priority="1528" stopIfTrue="1" operator="containsText" text="BAJO">
      <formula>NOT(ISERROR(SEARCH("BAJO",Q324)))</formula>
    </cfRule>
  </conditionalFormatting>
  <conditionalFormatting sqref="U324">
    <cfRule type="containsText" dxfId="1420" priority="1525" stopIfTrue="1" operator="containsText" text="No aceptable o aceptable con control especifico">
      <formula>NOT(ISERROR(SEARCH("No aceptable o aceptable con control especifico",U324)))</formula>
    </cfRule>
    <cfRule type="containsText" dxfId="1419" priority="1526" stopIfTrue="1" operator="containsText" text="NO ACEPTABLE">
      <formula>NOT(ISERROR(SEARCH("NO ACEPTABLE",U324)))</formula>
    </cfRule>
  </conditionalFormatting>
  <conditionalFormatting sqref="U324">
    <cfRule type="containsText" dxfId="1418" priority="1524" operator="containsText" text="ACEPTABLE, MEJORAR EL CONTROL EXISTENTE">
      <formula>NOT(ISERROR(SEARCH("ACEPTABLE, MEJORAR EL CONTROL EXISTENTE",U324)))</formula>
    </cfRule>
  </conditionalFormatting>
  <conditionalFormatting sqref="S333">
    <cfRule type="cellIs" dxfId="1417" priority="1520" stopIfTrue="1" operator="between">
      <formula>1</formula>
      <formula>20</formula>
    </cfRule>
    <cfRule type="cellIs" dxfId="1416" priority="1521" stopIfTrue="1" operator="between">
      <formula>40</formula>
      <formula>120</formula>
    </cfRule>
    <cfRule type="cellIs" dxfId="1415" priority="1522" stopIfTrue="1" operator="between">
      <formula>150</formula>
      <formula>500</formula>
    </cfRule>
    <cfRule type="cellIs" dxfId="1414" priority="1523" stopIfTrue="1" operator="between">
      <formula>600</formula>
      <formula>4000</formula>
    </cfRule>
  </conditionalFormatting>
  <conditionalFormatting sqref="Q333">
    <cfRule type="containsText" dxfId="1413" priority="1518" stopIfTrue="1" operator="containsText" text="Muy Alto">
      <formula>NOT(ISERROR(SEARCH("Muy Alto",Q333)))</formula>
    </cfRule>
    <cfRule type="containsText" dxfId="1412" priority="1519" stopIfTrue="1" operator="containsText" text="BAJO">
      <formula>NOT(ISERROR(SEARCH("BAJO",Q333)))</formula>
    </cfRule>
  </conditionalFormatting>
  <conditionalFormatting sqref="U333">
    <cfRule type="containsText" dxfId="1411" priority="1516" stopIfTrue="1" operator="containsText" text="No aceptable o aceptable con control especifico">
      <formula>NOT(ISERROR(SEARCH("No aceptable o aceptable con control especifico",U333)))</formula>
    </cfRule>
    <cfRule type="containsText" dxfId="1410" priority="1517" stopIfTrue="1" operator="containsText" text="NO ACEPTABLE">
      <formula>NOT(ISERROR(SEARCH("NO ACEPTABLE",U333)))</formula>
    </cfRule>
  </conditionalFormatting>
  <conditionalFormatting sqref="U333">
    <cfRule type="containsText" dxfId="1409" priority="1515" operator="containsText" text="ACEPTABLE, MEJORAR EL CONTROL EXISTENTE">
      <formula>NOT(ISERROR(SEARCH("ACEPTABLE, MEJORAR EL CONTROL EXISTENTE",U333)))</formula>
    </cfRule>
  </conditionalFormatting>
  <conditionalFormatting sqref="S335">
    <cfRule type="cellIs" dxfId="1408" priority="1511" stopIfTrue="1" operator="between">
      <formula>1</formula>
      <formula>20</formula>
    </cfRule>
    <cfRule type="cellIs" dxfId="1407" priority="1512" stopIfTrue="1" operator="between">
      <formula>40</formula>
      <formula>120</formula>
    </cfRule>
    <cfRule type="cellIs" dxfId="1406" priority="1513" stopIfTrue="1" operator="between">
      <formula>150</formula>
      <formula>500</formula>
    </cfRule>
    <cfRule type="cellIs" dxfId="1405" priority="1514" stopIfTrue="1" operator="between">
      <formula>600</formula>
      <formula>4000</formula>
    </cfRule>
  </conditionalFormatting>
  <conditionalFormatting sqref="Q335">
    <cfRule type="containsText" dxfId="1404" priority="1509" stopIfTrue="1" operator="containsText" text="Muy Alto">
      <formula>NOT(ISERROR(SEARCH("Muy Alto",Q335)))</formula>
    </cfRule>
    <cfRule type="containsText" dxfId="1403" priority="1510" stopIfTrue="1" operator="containsText" text="BAJO">
      <formula>NOT(ISERROR(SEARCH("BAJO",Q335)))</formula>
    </cfRule>
  </conditionalFormatting>
  <conditionalFormatting sqref="U335">
    <cfRule type="containsText" dxfId="1402" priority="1507" stopIfTrue="1" operator="containsText" text="No aceptable o aceptable con control especifico">
      <formula>NOT(ISERROR(SEARCH("No aceptable o aceptable con control especifico",U335)))</formula>
    </cfRule>
    <cfRule type="containsText" dxfId="1401" priority="1508" stopIfTrue="1" operator="containsText" text="NO ACEPTABLE">
      <formula>NOT(ISERROR(SEARCH("NO ACEPTABLE",U335)))</formula>
    </cfRule>
  </conditionalFormatting>
  <conditionalFormatting sqref="U335">
    <cfRule type="containsText" dxfId="1400" priority="1506" operator="containsText" text="ACEPTABLE, MEJORAR EL CONTROL EXISTENTE">
      <formula>NOT(ISERROR(SEARCH("ACEPTABLE, MEJORAR EL CONTROL EXISTENTE",U335)))</formula>
    </cfRule>
  </conditionalFormatting>
  <conditionalFormatting sqref="S338">
    <cfRule type="cellIs" dxfId="1399" priority="1502" stopIfTrue="1" operator="between">
      <formula>1</formula>
      <formula>20</formula>
    </cfRule>
    <cfRule type="cellIs" dxfId="1398" priority="1503" stopIfTrue="1" operator="between">
      <formula>40</formula>
      <formula>120</formula>
    </cfRule>
    <cfRule type="cellIs" dxfId="1397" priority="1504" stopIfTrue="1" operator="between">
      <formula>150</formula>
      <formula>500</formula>
    </cfRule>
    <cfRule type="cellIs" dxfId="1396" priority="1505" stopIfTrue="1" operator="between">
      <formula>600</formula>
      <formula>4000</formula>
    </cfRule>
  </conditionalFormatting>
  <conditionalFormatting sqref="Q338">
    <cfRule type="containsText" dxfId="1395" priority="1500" stopIfTrue="1" operator="containsText" text="Muy Alto">
      <formula>NOT(ISERROR(SEARCH("Muy Alto",Q338)))</formula>
    </cfRule>
    <cfRule type="containsText" dxfId="1394" priority="1501" stopIfTrue="1" operator="containsText" text="BAJO">
      <formula>NOT(ISERROR(SEARCH("BAJO",Q338)))</formula>
    </cfRule>
  </conditionalFormatting>
  <conditionalFormatting sqref="U338">
    <cfRule type="containsText" dxfId="1393" priority="1498" stopIfTrue="1" operator="containsText" text="No aceptable o aceptable con control especifico">
      <formula>NOT(ISERROR(SEARCH("No aceptable o aceptable con control especifico",U338)))</formula>
    </cfRule>
    <cfRule type="containsText" dxfId="1392" priority="1499" stopIfTrue="1" operator="containsText" text="NO ACEPTABLE">
      <formula>NOT(ISERROR(SEARCH("NO ACEPTABLE",U338)))</formula>
    </cfRule>
  </conditionalFormatting>
  <conditionalFormatting sqref="U338">
    <cfRule type="containsText" dxfId="1391" priority="1497" operator="containsText" text="ACEPTABLE, MEJORAR EL CONTROL EXISTENTE">
      <formula>NOT(ISERROR(SEARCH("ACEPTABLE, MEJORAR EL CONTROL EXISTENTE",U338)))</formula>
    </cfRule>
  </conditionalFormatting>
  <conditionalFormatting sqref="S377">
    <cfRule type="cellIs" dxfId="1390" priority="1493" stopIfTrue="1" operator="between">
      <formula>1</formula>
      <formula>20</formula>
    </cfRule>
    <cfRule type="cellIs" dxfId="1389" priority="1494" stopIfTrue="1" operator="between">
      <formula>40</formula>
      <formula>120</formula>
    </cfRule>
    <cfRule type="cellIs" dxfId="1388" priority="1495" stopIfTrue="1" operator="between">
      <formula>150</formula>
      <formula>500</formula>
    </cfRule>
    <cfRule type="cellIs" dxfId="1387" priority="1496" stopIfTrue="1" operator="between">
      <formula>600</formula>
      <formula>4000</formula>
    </cfRule>
  </conditionalFormatting>
  <conditionalFormatting sqref="Q377">
    <cfRule type="containsText" dxfId="1386" priority="1491" stopIfTrue="1" operator="containsText" text="Muy Alto">
      <formula>NOT(ISERROR(SEARCH("Muy Alto",Q377)))</formula>
    </cfRule>
    <cfRule type="containsText" dxfId="1385" priority="1492" stopIfTrue="1" operator="containsText" text="BAJO">
      <formula>NOT(ISERROR(SEARCH("BAJO",Q377)))</formula>
    </cfRule>
  </conditionalFormatting>
  <conditionalFormatting sqref="U377">
    <cfRule type="containsText" dxfId="1384" priority="1489" stopIfTrue="1" operator="containsText" text="No aceptable o aceptable con control especifico">
      <formula>NOT(ISERROR(SEARCH("No aceptable o aceptable con control especifico",U377)))</formula>
    </cfRule>
    <cfRule type="containsText" dxfId="1383" priority="1490" stopIfTrue="1" operator="containsText" text="NO ACEPTABLE">
      <formula>NOT(ISERROR(SEARCH("NO ACEPTABLE",U377)))</formula>
    </cfRule>
  </conditionalFormatting>
  <conditionalFormatting sqref="U377">
    <cfRule type="containsText" dxfId="1382" priority="1488" operator="containsText" text="ACEPTABLE, MEJORAR EL CONTROL EXISTENTE">
      <formula>NOT(ISERROR(SEARCH("ACEPTABLE, MEJORAR EL CONTROL EXISTENTE",U377)))</formula>
    </cfRule>
  </conditionalFormatting>
  <conditionalFormatting sqref="S390">
    <cfRule type="cellIs" dxfId="1381" priority="1484" stopIfTrue="1" operator="between">
      <formula>1</formula>
      <formula>20</formula>
    </cfRule>
    <cfRule type="cellIs" dxfId="1380" priority="1485" stopIfTrue="1" operator="between">
      <formula>40</formula>
      <formula>120</formula>
    </cfRule>
    <cfRule type="cellIs" dxfId="1379" priority="1486" stopIfTrue="1" operator="between">
      <formula>150</formula>
      <formula>500</formula>
    </cfRule>
    <cfRule type="cellIs" dxfId="1378" priority="1487" stopIfTrue="1" operator="between">
      <formula>600</formula>
      <formula>4000</formula>
    </cfRule>
  </conditionalFormatting>
  <conditionalFormatting sqref="Q390">
    <cfRule type="containsText" dxfId="1377" priority="1482" stopIfTrue="1" operator="containsText" text="Muy Alto">
      <formula>NOT(ISERROR(SEARCH("Muy Alto",Q390)))</formula>
    </cfRule>
    <cfRule type="containsText" dxfId="1376" priority="1483" stopIfTrue="1" operator="containsText" text="BAJO">
      <formula>NOT(ISERROR(SEARCH("BAJO",Q390)))</formula>
    </cfRule>
  </conditionalFormatting>
  <conditionalFormatting sqref="U390">
    <cfRule type="containsText" dxfId="1375" priority="1480" stopIfTrue="1" operator="containsText" text="No aceptable o aceptable con control especifico">
      <formula>NOT(ISERROR(SEARCH("No aceptable o aceptable con control especifico",U390)))</formula>
    </cfRule>
    <cfRule type="containsText" dxfId="1374" priority="1481" stopIfTrue="1" operator="containsText" text="NO ACEPTABLE">
      <formula>NOT(ISERROR(SEARCH("NO ACEPTABLE",U390)))</formula>
    </cfRule>
  </conditionalFormatting>
  <conditionalFormatting sqref="U390">
    <cfRule type="containsText" dxfId="1373" priority="1479" operator="containsText" text="ACEPTABLE, MEJORAR EL CONTROL EXISTENTE">
      <formula>NOT(ISERROR(SEARCH("ACEPTABLE, MEJORAR EL CONTROL EXISTENTE",U390)))</formula>
    </cfRule>
  </conditionalFormatting>
  <conditionalFormatting sqref="S168">
    <cfRule type="cellIs" dxfId="1372" priority="1475" stopIfTrue="1" operator="between">
      <formula>1</formula>
      <formula>20</formula>
    </cfRule>
    <cfRule type="cellIs" dxfId="1371" priority="1476" stopIfTrue="1" operator="between">
      <formula>40</formula>
      <formula>120</formula>
    </cfRule>
    <cfRule type="cellIs" dxfId="1370" priority="1477" stopIfTrue="1" operator="between">
      <formula>150</formula>
      <formula>500</formula>
    </cfRule>
    <cfRule type="cellIs" dxfId="1369" priority="1478" stopIfTrue="1" operator="between">
      <formula>600</formula>
      <formula>4000</formula>
    </cfRule>
  </conditionalFormatting>
  <conditionalFormatting sqref="U168">
    <cfRule type="containsText" dxfId="1368" priority="1473" stopIfTrue="1" operator="containsText" text="No aceptable o aceptable con control especifico">
      <formula>NOT(ISERROR(SEARCH("No aceptable o aceptable con control especifico",U168)))</formula>
    </cfRule>
    <cfRule type="containsText" dxfId="1367" priority="1474" stopIfTrue="1" operator="containsText" text="NO ACEPTABLE">
      <formula>NOT(ISERROR(SEARCH("NO ACEPTABLE",U168)))</formula>
    </cfRule>
  </conditionalFormatting>
  <conditionalFormatting sqref="Q168">
    <cfRule type="containsText" dxfId="1366" priority="1471" stopIfTrue="1" operator="containsText" text="Muy Alto">
      <formula>NOT(ISERROR(SEARCH("Muy Alto",Q168)))</formula>
    </cfRule>
    <cfRule type="containsText" dxfId="1365" priority="1472" stopIfTrue="1" operator="containsText" text="BAJO">
      <formula>NOT(ISERROR(SEARCH("BAJO",Q168)))</formula>
    </cfRule>
  </conditionalFormatting>
  <conditionalFormatting sqref="S165">
    <cfRule type="cellIs" dxfId="1364" priority="1467" stopIfTrue="1" operator="between">
      <formula>1</formula>
      <formula>20</formula>
    </cfRule>
    <cfRule type="cellIs" dxfId="1363" priority="1468" stopIfTrue="1" operator="between">
      <formula>40</formula>
      <formula>120</formula>
    </cfRule>
    <cfRule type="cellIs" dxfId="1362" priority="1469" stopIfTrue="1" operator="between">
      <formula>150</formula>
      <formula>500</formula>
    </cfRule>
    <cfRule type="cellIs" dxfId="1361" priority="1470" stopIfTrue="1" operator="between">
      <formula>600</formula>
      <formula>4000</formula>
    </cfRule>
  </conditionalFormatting>
  <conditionalFormatting sqref="U165">
    <cfRule type="containsText" dxfId="1360" priority="1465" stopIfTrue="1" operator="containsText" text="No aceptable o aceptable con control especifico">
      <formula>NOT(ISERROR(SEARCH("No aceptable o aceptable con control especifico",U165)))</formula>
    </cfRule>
    <cfRule type="containsText" dxfId="1359" priority="1466" stopIfTrue="1" operator="containsText" text="NO ACEPTABLE">
      <formula>NOT(ISERROR(SEARCH("NO ACEPTABLE",U165)))</formula>
    </cfRule>
  </conditionalFormatting>
  <conditionalFormatting sqref="Q165">
    <cfRule type="containsText" dxfId="1358" priority="1463" stopIfTrue="1" operator="containsText" text="Muy Alto">
      <formula>NOT(ISERROR(SEARCH("Muy Alto",Q165)))</formula>
    </cfRule>
    <cfRule type="containsText" dxfId="1357" priority="1464" stopIfTrue="1" operator="containsText" text="BAJO">
      <formula>NOT(ISERROR(SEARCH("BAJO",Q165)))</formula>
    </cfRule>
  </conditionalFormatting>
  <conditionalFormatting sqref="S177">
    <cfRule type="cellIs" dxfId="1356" priority="1459" stopIfTrue="1" operator="between">
      <formula>1</formula>
      <formula>20</formula>
    </cfRule>
    <cfRule type="cellIs" dxfId="1355" priority="1460" stopIfTrue="1" operator="between">
      <formula>40</formula>
      <formula>120</formula>
    </cfRule>
    <cfRule type="cellIs" dxfId="1354" priority="1461" stopIfTrue="1" operator="between">
      <formula>150</formula>
      <formula>500</formula>
    </cfRule>
    <cfRule type="cellIs" dxfId="1353" priority="1462" stopIfTrue="1" operator="between">
      <formula>600</formula>
      <formula>4000</formula>
    </cfRule>
  </conditionalFormatting>
  <conditionalFormatting sqref="U177">
    <cfRule type="containsText" dxfId="1352" priority="1457" stopIfTrue="1" operator="containsText" text="No aceptable o aceptable con control especifico">
      <formula>NOT(ISERROR(SEARCH("No aceptable o aceptable con control especifico",U177)))</formula>
    </cfRule>
    <cfRule type="containsText" dxfId="1351" priority="1458" stopIfTrue="1" operator="containsText" text="NO ACEPTABLE">
      <formula>NOT(ISERROR(SEARCH("NO ACEPTABLE",U177)))</formula>
    </cfRule>
  </conditionalFormatting>
  <conditionalFormatting sqref="Q177">
    <cfRule type="containsText" dxfId="1350" priority="1455" stopIfTrue="1" operator="containsText" text="Muy Alto">
      <formula>NOT(ISERROR(SEARCH("Muy Alto",Q177)))</formula>
    </cfRule>
    <cfRule type="containsText" dxfId="1349" priority="1456" stopIfTrue="1" operator="containsText" text="BAJO">
      <formula>NOT(ISERROR(SEARCH("BAJO",Q177)))</formula>
    </cfRule>
  </conditionalFormatting>
  <conditionalFormatting sqref="S183">
    <cfRule type="cellIs" dxfId="1348" priority="1451" stopIfTrue="1" operator="between">
      <formula>1</formula>
      <formula>20</formula>
    </cfRule>
    <cfRule type="cellIs" dxfId="1347" priority="1452" stopIfTrue="1" operator="between">
      <formula>40</formula>
      <formula>120</formula>
    </cfRule>
    <cfRule type="cellIs" dxfId="1346" priority="1453" stopIfTrue="1" operator="between">
      <formula>150</formula>
      <formula>500</formula>
    </cfRule>
    <cfRule type="cellIs" dxfId="1345" priority="1454" stopIfTrue="1" operator="between">
      <formula>600</formula>
      <formula>4000</formula>
    </cfRule>
  </conditionalFormatting>
  <conditionalFormatting sqref="U183">
    <cfRule type="containsText" dxfId="1344" priority="1449" stopIfTrue="1" operator="containsText" text="No aceptable o aceptable con control especifico">
      <formula>NOT(ISERROR(SEARCH("No aceptable o aceptable con control especifico",U183)))</formula>
    </cfRule>
    <cfRule type="containsText" dxfId="1343" priority="1450" stopIfTrue="1" operator="containsText" text="NO ACEPTABLE">
      <formula>NOT(ISERROR(SEARCH("NO ACEPTABLE",U183)))</formula>
    </cfRule>
  </conditionalFormatting>
  <conditionalFormatting sqref="Q183">
    <cfRule type="containsText" dxfId="1342" priority="1447" stopIfTrue="1" operator="containsText" text="Muy Alto">
      <formula>NOT(ISERROR(SEARCH("Muy Alto",Q183)))</formula>
    </cfRule>
    <cfRule type="containsText" dxfId="1341" priority="1448" stopIfTrue="1" operator="containsText" text="BAJO">
      <formula>NOT(ISERROR(SEARCH("BAJO",Q183)))</formula>
    </cfRule>
  </conditionalFormatting>
  <conditionalFormatting sqref="S188">
    <cfRule type="cellIs" dxfId="1340" priority="1443" stopIfTrue="1" operator="between">
      <formula>1</formula>
      <formula>20</formula>
    </cfRule>
    <cfRule type="cellIs" dxfId="1339" priority="1444" stopIfTrue="1" operator="between">
      <formula>40</formula>
      <formula>120</formula>
    </cfRule>
    <cfRule type="cellIs" dxfId="1338" priority="1445" stopIfTrue="1" operator="between">
      <formula>150</formula>
      <formula>500</formula>
    </cfRule>
    <cfRule type="cellIs" dxfId="1337" priority="1446" stopIfTrue="1" operator="between">
      <formula>600</formula>
      <formula>4000</formula>
    </cfRule>
  </conditionalFormatting>
  <conditionalFormatting sqref="U188">
    <cfRule type="containsText" dxfId="1336" priority="1441" stopIfTrue="1" operator="containsText" text="No aceptable o aceptable con control especifico">
      <formula>NOT(ISERROR(SEARCH("No aceptable o aceptable con control especifico",U188)))</formula>
    </cfRule>
    <cfRule type="containsText" dxfId="1335" priority="1442" stopIfTrue="1" operator="containsText" text="NO ACEPTABLE">
      <formula>NOT(ISERROR(SEARCH("NO ACEPTABLE",U188)))</formula>
    </cfRule>
  </conditionalFormatting>
  <conditionalFormatting sqref="Q188">
    <cfRule type="containsText" dxfId="1334" priority="1439" stopIfTrue="1" operator="containsText" text="Muy Alto">
      <formula>NOT(ISERROR(SEARCH("Muy Alto",Q188)))</formula>
    </cfRule>
    <cfRule type="containsText" dxfId="1333" priority="1440" stopIfTrue="1" operator="containsText" text="BAJO">
      <formula>NOT(ISERROR(SEARCH("BAJO",Q188)))</formula>
    </cfRule>
  </conditionalFormatting>
  <conditionalFormatting sqref="S205">
    <cfRule type="cellIs" dxfId="1332" priority="1435" stopIfTrue="1" operator="between">
      <formula>1</formula>
      <formula>20</formula>
    </cfRule>
    <cfRule type="cellIs" dxfId="1331" priority="1436" stopIfTrue="1" operator="between">
      <formula>40</formula>
      <formula>120</formula>
    </cfRule>
    <cfRule type="cellIs" dxfId="1330" priority="1437" stopIfTrue="1" operator="between">
      <formula>150</formula>
      <formula>500</formula>
    </cfRule>
    <cfRule type="cellIs" dxfId="1329" priority="1438" stopIfTrue="1" operator="between">
      <formula>600</formula>
      <formula>4000</formula>
    </cfRule>
  </conditionalFormatting>
  <conditionalFormatting sqref="U205">
    <cfRule type="containsText" dxfId="1328" priority="1433" stopIfTrue="1" operator="containsText" text="No aceptable o aceptable con control especifico">
      <formula>NOT(ISERROR(SEARCH("No aceptable o aceptable con control especifico",U205)))</formula>
    </cfRule>
    <cfRule type="containsText" dxfId="1327" priority="1434" stopIfTrue="1" operator="containsText" text="NO ACEPTABLE">
      <formula>NOT(ISERROR(SEARCH("NO ACEPTABLE",U205)))</formula>
    </cfRule>
  </conditionalFormatting>
  <conditionalFormatting sqref="Q205">
    <cfRule type="containsText" dxfId="1326" priority="1431" stopIfTrue="1" operator="containsText" text="Muy Alto">
      <formula>NOT(ISERROR(SEARCH("Muy Alto",Q205)))</formula>
    </cfRule>
    <cfRule type="containsText" dxfId="1325" priority="1432" stopIfTrue="1" operator="containsText" text="BAJO">
      <formula>NOT(ISERROR(SEARCH("BAJO",Q205)))</formula>
    </cfRule>
  </conditionalFormatting>
  <conditionalFormatting sqref="S227">
    <cfRule type="cellIs" dxfId="1324" priority="1411" stopIfTrue="1" operator="between">
      <formula>1</formula>
      <formula>20</formula>
    </cfRule>
    <cfRule type="cellIs" dxfId="1323" priority="1412" stopIfTrue="1" operator="between">
      <formula>40</formula>
      <formula>120</formula>
    </cfRule>
    <cfRule type="cellIs" dxfId="1322" priority="1413" stopIfTrue="1" operator="between">
      <formula>150</formula>
      <formula>500</formula>
    </cfRule>
    <cfRule type="cellIs" dxfId="1321" priority="1414" stopIfTrue="1" operator="between">
      <formula>600</formula>
      <formula>4000</formula>
    </cfRule>
  </conditionalFormatting>
  <conditionalFormatting sqref="U227">
    <cfRule type="containsText" dxfId="1320" priority="1409" stopIfTrue="1" operator="containsText" text="No aceptable o aceptable con control especifico">
      <formula>NOT(ISERROR(SEARCH("No aceptable o aceptable con control especifico",U227)))</formula>
    </cfRule>
    <cfRule type="containsText" dxfId="1319" priority="1410" stopIfTrue="1" operator="containsText" text="NO ACEPTABLE">
      <formula>NOT(ISERROR(SEARCH("NO ACEPTABLE",U227)))</formula>
    </cfRule>
  </conditionalFormatting>
  <conditionalFormatting sqref="Q227">
    <cfRule type="containsText" dxfId="1318" priority="1407" stopIfTrue="1" operator="containsText" text="Muy Alto">
      <formula>NOT(ISERROR(SEARCH("Muy Alto",Q227)))</formula>
    </cfRule>
    <cfRule type="containsText" dxfId="1317" priority="1408" stopIfTrue="1" operator="containsText" text="BAJO">
      <formula>NOT(ISERROR(SEARCH("BAJO",Q227)))</formula>
    </cfRule>
  </conditionalFormatting>
  <conditionalFormatting sqref="S231">
    <cfRule type="cellIs" dxfId="1316" priority="1403" stopIfTrue="1" operator="between">
      <formula>1</formula>
      <formula>20</formula>
    </cfRule>
    <cfRule type="cellIs" dxfId="1315" priority="1404" stopIfTrue="1" operator="between">
      <formula>40</formula>
      <formula>120</formula>
    </cfRule>
    <cfRule type="cellIs" dxfId="1314" priority="1405" stopIfTrue="1" operator="between">
      <formula>150</formula>
      <formula>500</formula>
    </cfRule>
    <cfRule type="cellIs" dxfId="1313" priority="1406" stopIfTrue="1" operator="between">
      <formula>600</formula>
      <formula>4000</formula>
    </cfRule>
  </conditionalFormatting>
  <conditionalFormatting sqref="U231">
    <cfRule type="containsText" dxfId="1312" priority="1401" stopIfTrue="1" operator="containsText" text="No aceptable o aceptable con control especifico">
      <formula>NOT(ISERROR(SEARCH("No aceptable o aceptable con control especifico",U231)))</formula>
    </cfRule>
    <cfRule type="containsText" dxfId="1311" priority="1402" stopIfTrue="1" operator="containsText" text="NO ACEPTABLE">
      <formula>NOT(ISERROR(SEARCH("NO ACEPTABLE",U231)))</formula>
    </cfRule>
  </conditionalFormatting>
  <conditionalFormatting sqref="Q231">
    <cfRule type="containsText" dxfId="1310" priority="1399" stopIfTrue="1" operator="containsText" text="Muy Alto">
      <formula>NOT(ISERROR(SEARCH("Muy Alto",Q231)))</formula>
    </cfRule>
    <cfRule type="containsText" dxfId="1309" priority="1400" stopIfTrue="1" operator="containsText" text="BAJO">
      <formula>NOT(ISERROR(SEARCH("BAJO",Q231)))</formula>
    </cfRule>
  </conditionalFormatting>
  <conditionalFormatting sqref="S246">
    <cfRule type="cellIs" dxfId="1308" priority="1395" stopIfTrue="1" operator="between">
      <formula>1</formula>
      <formula>20</formula>
    </cfRule>
    <cfRule type="cellIs" dxfId="1307" priority="1396" stopIfTrue="1" operator="between">
      <formula>40</formula>
      <formula>120</formula>
    </cfRule>
    <cfRule type="cellIs" dxfId="1306" priority="1397" stopIfTrue="1" operator="between">
      <formula>150</formula>
      <formula>500</formula>
    </cfRule>
    <cfRule type="cellIs" dxfId="1305" priority="1398" stopIfTrue="1" operator="between">
      <formula>600</formula>
      <formula>4000</formula>
    </cfRule>
  </conditionalFormatting>
  <conditionalFormatting sqref="U246">
    <cfRule type="containsText" dxfId="1304" priority="1393" stopIfTrue="1" operator="containsText" text="No aceptable o aceptable con control especifico">
      <formula>NOT(ISERROR(SEARCH("No aceptable o aceptable con control especifico",U246)))</formula>
    </cfRule>
    <cfRule type="containsText" dxfId="1303" priority="1394" stopIfTrue="1" operator="containsText" text="NO ACEPTABLE">
      <formula>NOT(ISERROR(SEARCH("NO ACEPTABLE",U246)))</formula>
    </cfRule>
  </conditionalFormatting>
  <conditionalFormatting sqref="Q246">
    <cfRule type="containsText" dxfId="1302" priority="1391" stopIfTrue="1" operator="containsText" text="Muy Alto">
      <formula>NOT(ISERROR(SEARCH("Muy Alto",Q246)))</formula>
    </cfRule>
    <cfRule type="containsText" dxfId="1301" priority="1392" stopIfTrue="1" operator="containsText" text="BAJO">
      <formula>NOT(ISERROR(SEARCH("BAJO",Q246)))</formula>
    </cfRule>
  </conditionalFormatting>
  <conditionalFormatting sqref="S266">
    <cfRule type="cellIs" dxfId="1300" priority="1387" stopIfTrue="1" operator="between">
      <formula>1</formula>
      <formula>20</formula>
    </cfRule>
    <cfRule type="cellIs" dxfId="1299" priority="1388" stopIfTrue="1" operator="between">
      <formula>40</formula>
      <formula>120</formula>
    </cfRule>
    <cfRule type="cellIs" dxfId="1298" priority="1389" stopIfTrue="1" operator="between">
      <formula>150</formula>
      <formula>500</formula>
    </cfRule>
    <cfRule type="cellIs" dxfId="1297" priority="1390" stopIfTrue="1" operator="between">
      <formula>600</formula>
      <formula>4000</formula>
    </cfRule>
  </conditionalFormatting>
  <conditionalFormatting sqref="U266">
    <cfRule type="containsText" dxfId="1296" priority="1385" stopIfTrue="1" operator="containsText" text="No aceptable o aceptable con control especifico">
      <formula>NOT(ISERROR(SEARCH("No aceptable o aceptable con control especifico",U266)))</formula>
    </cfRule>
    <cfRule type="containsText" dxfId="1295" priority="1386" stopIfTrue="1" operator="containsText" text="NO ACEPTABLE">
      <formula>NOT(ISERROR(SEARCH("NO ACEPTABLE",U266)))</formula>
    </cfRule>
  </conditionalFormatting>
  <conditionalFormatting sqref="Q266">
    <cfRule type="containsText" dxfId="1294" priority="1383" stopIfTrue="1" operator="containsText" text="Muy Alto">
      <formula>NOT(ISERROR(SEARCH("Muy Alto",Q266)))</formula>
    </cfRule>
    <cfRule type="containsText" dxfId="1293" priority="1384" stopIfTrue="1" operator="containsText" text="BAJO">
      <formula>NOT(ISERROR(SEARCH("BAJO",Q266)))</formula>
    </cfRule>
  </conditionalFormatting>
  <conditionalFormatting sqref="S306">
    <cfRule type="cellIs" dxfId="1292" priority="1379" stopIfTrue="1" operator="between">
      <formula>1</formula>
      <formula>20</formula>
    </cfRule>
    <cfRule type="cellIs" dxfId="1291" priority="1380" stopIfTrue="1" operator="between">
      <formula>40</formula>
      <formula>120</formula>
    </cfRule>
    <cfRule type="cellIs" dxfId="1290" priority="1381" stopIfTrue="1" operator="between">
      <formula>150</formula>
      <formula>500</formula>
    </cfRule>
    <cfRule type="cellIs" dxfId="1289" priority="1382" stopIfTrue="1" operator="between">
      <formula>600</formula>
      <formula>4000</formula>
    </cfRule>
  </conditionalFormatting>
  <conditionalFormatting sqref="U306">
    <cfRule type="containsText" dxfId="1288" priority="1377" stopIfTrue="1" operator="containsText" text="No aceptable o aceptable con control especifico">
      <formula>NOT(ISERROR(SEARCH("No aceptable o aceptable con control especifico",U306)))</formula>
    </cfRule>
    <cfRule type="containsText" dxfId="1287" priority="1378" stopIfTrue="1" operator="containsText" text="NO ACEPTABLE">
      <formula>NOT(ISERROR(SEARCH("NO ACEPTABLE",U306)))</formula>
    </cfRule>
  </conditionalFormatting>
  <conditionalFormatting sqref="Q306">
    <cfRule type="containsText" dxfId="1286" priority="1375" stopIfTrue="1" operator="containsText" text="Muy Alto">
      <formula>NOT(ISERROR(SEARCH("Muy Alto",Q306)))</formula>
    </cfRule>
    <cfRule type="containsText" dxfId="1285" priority="1376" stopIfTrue="1" operator="containsText" text="BAJO">
      <formula>NOT(ISERROR(SEARCH("BAJO",Q306)))</formula>
    </cfRule>
  </conditionalFormatting>
  <conditionalFormatting sqref="S309">
    <cfRule type="cellIs" dxfId="1284" priority="1371" stopIfTrue="1" operator="between">
      <formula>1</formula>
      <formula>20</formula>
    </cfRule>
    <cfRule type="cellIs" dxfId="1283" priority="1372" stopIfTrue="1" operator="between">
      <formula>40</formula>
      <formula>120</formula>
    </cfRule>
    <cfRule type="cellIs" dxfId="1282" priority="1373" stopIfTrue="1" operator="between">
      <formula>150</formula>
      <formula>500</formula>
    </cfRule>
    <cfRule type="cellIs" dxfId="1281" priority="1374" stopIfTrue="1" operator="between">
      <formula>600</formula>
      <formula>4000</formula>
    </cfRule>
  </conditionalFormatting>
  <conditionalFormatting sqref="U309">
    <cfRule type="containsText" dxfId="1280" priority="1369" stopIfTrue="1" operator="containsText" text="No aceptable o aceptable con control especifico">
      <formula>NOT(ISERROR(SEARCH("No aceptable o aceptable con control especifico",U309)))</formula>
    </cfRule>
    <cfRule type="containsText" dxfId="1279" priority="1370" stopIfTrue="1" operator="containsText" text="NO ACEPTABLE">
      <formula>NOT(ISERROR(SEARCH("NO ACEPTABLE",U309)))</formula>
    </cfRule>
  </conditionalFormatting>
  <conditionalFormatting sqref="Q309">
    <cfRule type="containsText" dxfId="1278" priority="1367" stopIfTrue="1" operator="containsText" text="Muy Alto">
      <formula>NOT(ISERROR(SEARCH("Muy Alto",Q309)))</formula>
    </cfRule>
    <cfRule type="containsText" dxfId="1277" priority="1368" stopIfTrue="1" operator="containsText" text="BAJO">
      <formula>NOT(ISERROR(SEARCH("BAJO",Q309)))</formula>
    </cfRule>
  </conditionalFormatting>
  <conditionalFormatting sqref="S316">
    <cfRule type="cellIs" dxfId="1276" priority="1363" stopIfTrue="1" operator="between">
      <formula>1</formula>
      <formula>20</formula>
    </cfRule>
    <cfRule type="cellIs" dxfId="1275" priority="1364" stopIfTrue="1" operator="between">
      <formula>40</formula>
      <formula>120</formula>
    </cfRule>
    <cfRule type="cellIs" dxfId="1274" priority="1365" stopIfTrue="1" operator="between">
      <formula>150</formula>
      <formula>500</formula>
    </cfRule>
    <cfRule type="cellIs" dxfId="1273" priority="1366" stopIfTrue="1" operator="between">
      <formula>600</formula>
      <formula>4000</formula>
    </cfRule>
  </conditionalFormatting>
  <conditionalFormatting sqref="U316">
    <cfRule type="containsText" dxfId="1272" priority="1361" stopIfTrue="1" operator="containsText" text="No aceptable o aceptable con control especifico">
      <formula>NOT(ISERROR(SEARCH("No aceptable o aceptable con control especifico",U316)))</formula>
    </cfRule>
    <cfRule type="containsText" dxfId="1271" priority="1362" stopIfTrue="1" operator="containsText" text="NO ACEPTABLE">
      <formula>NOT(ISERROR(SEARCH("NO ACEPTABLE",U316)))</formula>
    </cfRule>
  </conditionalFormatting>
  <conditionalFormatting sqref="Q316">
    <cfRule type="containsText" dxfId="1270" priority="1359" stopIfTrue="1" operator="containsText" text="Muy Alto">
      <formula>NOT(ISERROR(SEARCH("Muy Alto",Q316)))</formula>
    </cfRule>
    <cfRule type="containsText" dxfId="1269" priority="1360" stopIfTrue="1" operator="containsText" text="BAJO">
      <formula>NOT(ISERROR(SEARCH("BAJO",Q316)))</formula>
    </cfRule>
  </conditionalFormatting>
  <conditionalFormatting sqref="S350">
    <cfRule type="cellIs" dxfId="1268" priority="1355" stopIfTrue="1" operator="between">
      <formula>1</formula>
      <formula>20</formula>
    </cfRule>
    <cfRule type="cellIs" dxfId="1267" priority="1356" stopIfTrue="1" operator="between">
      <formula>40</formula>
      <formula>120</formula>
    </cfRule>
    <cfRule type="cellIs" dxfId="1266" priority="1357" stopIfTrue="1" operator="between">
      <formula>150</formula>
      <formula>500</formula>
    </cfRule>
    <cfRule type="cellIs" dxfId="1265" priority="1358" stopIfTrue="1" operator="between">
      <formula>600</formula>
      <formula>4000</formula>
    </cfRule>
  </conditionalFormatting>
  <conditionalFormatting sqref="U350">
    <cfRule type="containsText" dxfId="1264" priority="1353" stopIfTrue="1" operator="containsText" text="No aceptable o aceptable con control especifico">
      <formula>NOT(ISERROR(SEARCH("No aceptable o aceptable con control especifico",U350)))</formula>
    </cfRule>
    <cfRule type="containsText" dxfId="1263" priority="1354" stopIfTrue="1" operator="containsText" text="NO ACEPTABLE">
      <formula>NOT(ISERROR(SEARCH("NO ACEPTABLE",U350)))</formula>
    </cfRule>
  </conditionalFormatting>
  <conditionalFormatting sqref="Q350">
    <cfRule type="containsText" dxfId="1262" priority="1351" stopIfTrue="1" operator="containsText" text="Muy Alto">
      <formula>NOT(ISERROR(SEARCH("Muy Alto",Q350)))</formula>
    </cfRule>
    <cfRule type="containsText" dxfId="1261" priority="1352" stopIfTrue="1" operator="containsText" text="BAJO">
      <formula>NOT(ISERROR(SEARCH("BAJO",Q350)))</formula>
    </cfRule>
  </conditionalFormatting>
  <conditionalFormatting sqref="S359">
    <cfRule type="cellIs" dxfId="1260" priority="1347" stopIfTrue="1" operator="between">
      <formula>1</formula>
      <formula>20</formula>
    </cfRule>
    <cfRule type="cellIs" dxfId="1259" priority="1348" stopIfTrue="1" operator="between">
      <formula>40</formula>
      <formula>120</formula>
    </cfRule>
    <cfRule type="cellIs" dxfId="1258" priority="1349" stopIfTrue="1" operator="between">
      <formula>150</formula>
      <formula>500</formula>
    </cfRule>
    <cfRule type="cellIs" dxfId="1257" priority="1350" stopIfTrue="1" operator="between">
      <formula>600</formula>
      <formula>4000</formula>
    </cfRule>
  </conditionalFormatting>
  <conditionalFormatting sqref="U359">
    <cfRule type="containsText" dxfId="1256" priority="1345" stopIfTrue="1" operator="containsText" text="No aceptable o aceptable con control especifico">
      <formula>NOT(ISERROR(SEARCH("No aceptable o aceptable con control especifico",U359)))</formula>
    </cfRule>
    <cfRule type="containsText" dxfId="1255" priority="1346" stopIfTrue="1" operator="containsText" text="NO ACEPTABLE">
      <formula>NOT(ISERROR(SEARCH("NO ACEPTABLE",U359)))</formula>
    </cfRule>
  </conditionalFormatting>
  <conditionalFormatting sqref="Q359">
    <cfRule type="containsText" dxfId="1254" priority="1343" stopIfTrue="1" operator="containsText" text="Muy Alto">
      <formula>NOT(ISERROR(SEARCH("Muy Alto",Q359)))</formula>
    </cfRule>
    <cfRule type="containsText" dxfId="1253" priority="1344" stopIfTrue="1" operator="containsText" text="BAJO">
      <formula>NOT(ISERROR(SEARCH("BAJO",Q359)))</formula>
    </cfRule>
  </conditionalFormatting>
  <conditionalFormatting sqref="S375">
    <cfRule type="cellIs" dxfId="1252" priority="1339" stopIfTrue="1" operator="between">
      <formula>1</formula>
      <formula>20</formula>
    </cfRule>
    <cfRule type="cellIs" dxfId="1251" priority="1340" stopIfTrue="1" operator="between">
      <formula>40</formula>
      <formula>120</formula>
    </cfRule>
    <cfRule type="cellIs" dxfId="1250" priority="1341" stopIfTrue="1" operator="between">
      <formula>150</formula>
      <formula>500</formula>
    </cfRule>
    <cfRule type="cellIs" dxfId="1249" priority="1342" stopIfTrue="1" operator="between">
      <formula>600</formula>
      <formula>4000</formula>
    </cfRule>
  </conditionalFormatting>
  <conditionalFormatting sqref="U375">
    <cfRule type="containsText" dxfId="1248" priority="1337" stopIfTrue="1" operator="containsText" text="No aceptable o aceptable con control especifico">
      <formula>NOT(ISERROR(SEARCH("No aceptable o aceptable con control especifico",U375)))</formula>
    </cfRule>
    <cfRule type="containsText" dxfId="1247" priority="1338" stopIfTrue="1" operator="containsText" text="NO ACEPTABLE">
      <formula>NOT(ISERROR(SEARCH("NO ACEPTABLE",U375)))</formula>
    </cfRule>
  </conditionalFormatting>
  <conditionalFormatting sqref="Q375">
    <cfRule type="containsText" dxfId="1246" priority="1335" stopIfTrue="1" operator="containsText" text="Muy Alto">
      <formula>NOT(ISERROR(SEARCH("Muy Alto",Q375)))</formula>
    </cfRule>
    <cfRule type="containsText" dxfId="1245" priority="1336" stopIfTrue="1" operator="containsText" text="BAJO">
      <formula>NOT(ISERROR(SEARCH("BAJO",Q375)))</formula>
    </cfRule>
  </conditionalFormatting>
  <conditionalFormatting sqref="S382">
    <cfRule type="cellIs" dxfId="1244" priority="1331" stopIfTrue="1" operator="between">
      <formula>1</formula>
      <formula>20</formula>
    </cfRule>
    <cfRule type="cellIs" dxfId="1243" priority="1332" stopIfTrue="1" operator="between">
      <formula>40</formula>
      <formula>120</formula>
    </cfRule>
    <cfRule type="cellIs" dxfId="1242" priority="1333" stopIfTrue="1" operator="between">
      <formula>150</formula>
      <formula>500</formula>
    </cfRule>
    <cfRule type="cellIs" dxfId="1241" priority="1334" stopIfTrue="1" operator="between">
      <formula>600</formula>
      <formula>4000</formula>
    </cfRule>
  </conditionalFormatting>
  <conditionalFormatting sqref="U382">
    <cfRule type="containsText" dxfId="1240" priority="1329" stopIfTrue="1" operator="containsText" text="No aceptable o aceptable con control especifico">
      <formula>NOT(ISERROR(SEARCH("No aceptable o aceptable con control especifico",U382)))</formula>
    </cfRule>
    <cfRule type="containsText" dxfId="1239" priority="1330" stopIfTrue="1" operator="containsText" text="NO ACEPTABLE">
      <formula>NOT(ISERROR(SEARCH("NO ACEPTABLE",U382)))</formula>
    </cfRule>
  </conditionalFormatting>
  <conditionalFormatting sqref="Q382">
    <cfRule type="containsText" dxfId="1238" priority="1327" stopIfTrue="1" operator="containsText" text="Muy Alto">
      <formula>NOT(ISERROR(SEARCH("Muy Alto",Q382)))</formula>
    </cfRule>
    <cfRule type="containsText" dxfId="1237" priority="1328" stopIfTrue="1" operator="containsText" text="BAJO">
      <formula>NOT(ISERROR(SEARCH("BAJO",Q382)))</formula>
    </cfRule>
  </conditionalFormatting>
  <conditionalFormatting sqref="S400">
    <cfRule type="cellIs" dxfId="1236" priority="1323" stopIfTrue="1" operator="between">
      <formula>1</formula>
      <formula>20</formula>
    </cfRule>
    <cfRule type="cellIs" dxfId="1235" priority="1324" stopIfTrue="1" operator="between">
      <formula>40</formula>
      <formula>120</formula>
    </cfRule>
    <cfRule type="cellIs" dxfId="1234" priority="1325" stopIfTrue="1" operator="between">
      <formula>150</formula>
      <formula>500</formula>
    </cfRule>
    <cfRule type="cellIs" dxfId="1233" priority="1326" stopIfTrue="1" operator="between">
      <formula>600</formula>
      <formula>4000</formula>
    </cfRule>
  </conditionalFormatting>
  <conditionalFormatting sqref="U400">
    <cfRule type="containsText" dxfId="1232" priority="1321" stopIfTrue="1" operator="containsText" text="No aceptable o aceptable con control especifico">
      <formula>NOT(ISERROR(SEARCH("No aceptable o aceptable con control especifico",U400)))</formula>
    </cfRule>
    <cfRule type="containsText" dxfId="1231" priority="1322" stopIfTrue="1" operator="containsText" text="NO ACEPTABLE">
      <formula>NOT(ISERROR(SEARCH("NO ACEPTABLE",U400)))</formula>
    </cfRule>
  </conditionalFormatting>
  <conditionalFormatting sqref="Q400">
    <cfRule type="containsText" dxfId="1230" priority="1319" stopIfTrue="1" operator="containsText" text="Muy Alto">
      <formula>NOT(ISERROR(SEARCH("Muy Alto",Q400)))</formula>
    </cfRule>
    <cfRule type="containsText" dxfId="1229" priority="1320" stopIfTrue="1" operator="containsText" text="BAJO">
      <formula>NOT(ISERROR(SEARCH("BAJO",Q400)))</formula>
    </cfRule>
  </conditionalFormatting>
  <conditionalFormatting sqref="S413">
    <cfRule type="cellIs" dxfId="1228" priority="1315" stopIfTrue="1" operator="between">
      <formula>1</formula>
      <formula>20</formula>
    </cfRule>
    <cfRule type="cellIs" dxfId="1227" priority="1316" stopIfTrue="1" operator="between">
      <formula>40</formula>
      <formula>120</formula>
    </cfRule>
    <cfRule type="cellIs" dxfId="1226" priority="1317" stopIfTrue="1" operator="between">
      <formula>150</formula>
      <formula>500</formula>
    </cfRule>
    <cfRule type="cellIs" dxfId="1225" priority="1318" stopIfTrue="1" operator="between">
      <formula>600</formula>
      <formula>4000</formula>
    </cfRule>
  </conditionalFormatting>
  <conditionalFormatting sqref="U413">
    <cfRule type="containsText" dxfId="1224" priority="1313" stopIfTrue="1" operator="containsText" text="No aceptable o aceptable con control especifico">
      <formula>NOT(ISERROR(SEARCH("No aceptable o aceptable con control especifico",U413)))</formula>
    </cfRule>
    <cfRule type="containsText" dxfId="1223" priority="1314" stopIfTrue="1" operator="containsText" text="NO ACEPTABLE">
      <formula>NOT(ISERROR(SEARCH("NO ACEPTABLE",U413)))</formula>
    </cfRule>
  </conditionalFormatting>
  <conditionalFormatting sqref="Q413">
    <cfRule type="containsText" dxfId="1222" priority="1311" stopIfTrue="1" operator="containsText" text="Muy Alto">
      <formula>NOT(ISERROR(SEARCH("Muy Alto",Q413)))</formula>
    </cfRule>
    <cfRule type="containsText" dxfId="1221" priority="1312" stopIfTrue="1" operator="containsText" text="BAJO">
      <formula>NOT(ISERROR(SEARCH("BAJO",Q413)))</formula>
    </cfRule>
  </conditionalFormatting>
  <conditionalFormatting sqref="S415">
    <cfRule type="cellIs" dxfId="1220" priority="1307" stopIfTrue="1" operator="between">
      <formula>1</formula>
      <formula>20</formula>
    </cfRule>
    <cfRule type="cellIs" dxfId="1219" priority="1308" stopIfTrue="1" operator="between">
      <formula>40</formula>
      <formula>120</formula>
    </cfRule>
    <cfRule type="cellIs" dxfId="1218" priority="1309" stopIfTrue="1" operator="between">
      <formula>150</formula>
      <formula>500</formula>
    </cfRule>
    <cfRule type="cellIs" dxfId="1217" priority="1310" stopIfTrue="1" operator="between">
      <formula>600</formula>
      <formula>4000</formula>
    </cfRule>
  </conditionalFormatting>
  <conditionalFormatting sqref="U415">
    <cfRule type="containsText" dxfId="1216" priority="1305" stopIfTrue="1" operator="containsText" text="No aceptable o aceptable con control especifico">
      <formula>NOT(ISERROR(SEARCH("No aceptable o aceptable con control especifico",U415)))</formula>
    </cfRule>
    <cfRule type="containsText" dxfId="1215" priority="1306" stopIfTrue="1" operator="containsText" text="NO ACEPTABLE">
      <formula>NOT(ISERROR(SEARCH("NO ACEPTABLE",U415)))</formula>
    </cfRule>
  </conditionalFormatting>
  <conditionalFormatting sqref="Q415">
    <cfRule type="containsText" dxfId="1214" priority="1303" stopIfTrue="1" operator="containsText" text="Muy Alto">
      <formula>NOT(ISERROR(SEARCH("Muy Alto",Q415)))</formula>
    </cfRule>
    <cfRule type="containsText" dxfId="1213" priority="1304" stopIfTrue="1" operator="containsText" text="BAJO">
      <formula>NOT(ISERROR(SEARCH("BAJO",Q415)))</formula>
    </cfRule>
  </conditionalFormatting>
  <conditionalFormatting sqref="S416">
    <cfRule type="cellIs" dxfId="1212" priority="1299" stopIfTrue="1" operator="between">
      <formula>1</formula>
      <formula>20</formula>
    </cfRule>
    <cfRule type="cellIs" dxfId="1211" priority="1300" stopIfTrue="1" operator="between">
      <formula>40</formula>
      <formula>120</formula>
    </cfRule>
    <cfRule type="cellIs" dxfId="1210" priority="1301" stopIfTrue="1" operator="between">
      <formula>150</formula>
      <formula>500</formula>
    </cfRule>
    <cfRule type="cellIs" dxfId="1209" priority="1302" stopIfTrue="1" operator="between">
      <formula>600</formula>
      <formula>4000</formula>
    </cfRule>
  </conditionalFormatting>
  <conditionalFormatting sqref="U416">
    <cfRule type="containsText" dxfId="1208" priority="1297" stopIfTrue="1" operator="containsText" text="No aceptable o aceptable con control especifico">
      <formula>NOT(ISERROR(SEARCH("No aceptable o aceptable con control especifico",U416)))</formula>
    </cfRule>
    <cfRule type="containsText" dxfId="1207" priority="1298" stopIfTrue="1" operator="containsText" text="NO ACEPTABLE">
      <formula>NOT(ISERROR(SEARCH("NO ACEPTABLE",U416)))</formula>
    </cfRule>
  </conditionalFormatting>
  <conditionalFormatting sqref="Q416">
    <cfRule type="containsText" dxfId="1206" priority="1295" stopIfTrue="1" operator="containsText" text="Muy Alto">
      <formula>NOT(ISERROR(SEARCH("Muy Alto",Q416)))</formula>
    </cfRule>
    <cfRule type="containsText" dxfId="1205" priority="1296" stopIfTrue="1" operator="containsText" text="BAJO">
      <formula>NOT(ISERROR(SEARCH("BAJO",Q416)))</formula>
    </cfRule>
  </conditionalFormatting>
  <conditionalFormatting sqref="S417">
    <cfRule type="cellIs" dxfId="1204" priority="1291" stopIfTrue="1" operator="between">
      <formula>1</formula>
      <formula>20</formula>
    </cfRule>
    <cfRule type="cellIs" dxfId="1203" priority="1292" stopIfTrue="1" operator="between">
      <formula>40</formula>
      <formula>120</formula>
    </cfRule>
    <cfRule type="cellIs" dxfId="1202" priority="1293" stopIfTrue="1" operator="between">
      <formula>150</formula>
      <formula>500</formula>
    </cfRule>
    <cfRule type="cellIs" dxfId="1201" priority="1294" stopIfTrue="1" operator="between">
      <formula>600</formula>
      <formula>4000</formula>
    </cfRule>
  </conditionalFormatting>
  <conditionalFormatting sqref="U417">
    <cfRule type="containsText" dxfId="1200" priority="1289" stopIfTrue="1" operator="containsText" text="No aceptable o aceptable con control especifico">
      <formula>NOT(ISERROR(SEARCH("No aceptable o aceptable con control especifico",U417)))</formula>
    </cfRule>
    <cfRule type="containsText" dxfId="1199" priority="1290" stopIfTrue="1" operator="containsText" text="NO ACEPTABLE">
      <formula>NOT(ISERROR(SEARCH("NO ACEPTABLE",U417)))</formula>
    </cfRule>
  </conditionalFormatting>
  <conditionalFormatting sqref="Q417">
    <cfRule type="containsText" dxfId="1198" priority="1287" stopIfTrue="1" operator="containsText" text="Muy Alto">
      <formula>NOT(ISERROR(SEARCH("Muy Alto",Q417)))</formula>
    </cfRule>
    <cfRule type="containsText" dxfId="1197" priority="1288" stopIfTrue="1" operator="containsText" text="BAJO">
      <formula>NOT(ISERROR(SEARCH("BAJO",Q417)))</formula>
    </cfRule>
  </conditionalFormatting>
  <conditionalFormatting sqref="S419">
    <cfRule type="cellIs" dxfId="1196" priority="1283" stopIfTrue="1" operator="between">
      <formula>1</formula>
      <formula>20</formula>
    </cfRule>
    <cfRule type="cellIs" dxfId="1195" priority="1284" stopIfTrue="1" operator="between">
      <formula>40</formula>
      <formula>120</formula>
    </cfRule>
    <cfRule type="cellIs" dxfId="1194" priority="1285" stopIfTrue="1" operator="between">
      <formula>150</formula>
      <formula>500</formula>
    </cfRule>
    <cfRule type="cellIs" dxfId="1193" priority="1286" stopIfTrue="1" operator="between">
      <formula>600</formula>
      <formula>4000</formula>
    </cfRule>
  </conditionalFormatting>
  <conditionalFormatting sqref="U419">
    <cfRule type="containsText" dxfId="1192" priority="1281" stopIfTrue="1" operator="containsText" text="No aceptable o aceptable con control especifico">
      <formula>NOT(ISERROR(SEARCH("No aceptable o aceptable con control especifico",U419)))</formula>
    </cfRule>
    <cfRule type="containsText" dxfId="1191" priority="1282" stopIfTrue="1" operator="containsText" text="NO ACEPTABLE">
      <formula>NOT(ISERROR(SEARCH("NO ACEPTABLE",U419)))</formula>
    </cfRule>
  </conditionalFormatting>
  <conditionalFormatting sqref="Q419">
    <cfRule type="containsText" dxfId="1190" priority="1279" stopIfTrue="1" operator="containsText" text="Muy Alto">
      <formula>NOT(ISERROR(SEARCH("Muy Alto",Q419)))</formula>
    </cfRule>
    <cfRule type="containsText" dxfId="1189" priority="1280" stopIfTrue="1" operator="containsText" text="BAJO">
      <formula>NOT(ISERROR(SEARCH("BAJO",Q419)))</formula>
    </cfRule>
  </conditionalFormatting>
  <conditionalFormatting sqref="S420">
    <cfRule type="cellIs" dxfId="1188" priority="1275" stopIfTrue="1" operator="between">
      <formula>1</formula>
      <formula>20</formula>
    </cfRule>
    <cfRule type="cellIs" dxfId="1187" priority="1276" stopIfTrue="1" operator="between">
      <formula>40</formula>
      <formula>120</formula>
    </cfRule>
    <cfRule type="cellIs" dxfId="1186" priority="1277" stopIfTrue="1" operator="between">
      <formula>150</formula>
      <formula>500</formula>
    </cfRule>
    <cfRule type="cellIs" dxfId="1185" priority="1278" stopIfTrue="1" operator="between">
      <formula>600</formula>
      <formula>4000</formula>
    </cfRule>
  </conditionalFormatting>
  <conditionalFormatting sqref="U420">
    <cfRule type="containsText" dxfId="1184" priority="1273" stopIfTrue="1" operator="containsText" text="No aceptable o aceptable con control especifico">
      <formula>NOT(ISERROR(SEARCH("No aceptable o aceptable con control especifico",U420)))</formula>
    </cfRule>
    <cfRule type="containsText" dxfId="1183" priority="1274" stopIfTrue="1" operator="containsText" text="NO ACEPTABLE">
      <formula>NOT(ISERROR(SEARCH("NO ACEPTABLE",U420)))</formula>
    </cfRule>
  </conditionalFormatting>
  <conditionalFormatting sqref="Q420">
    <cfRule type="containsText" dxfId="1182" priority="1271" stopIfTrue="1" operator="containsText" text="Muy Alto">
      <formula>NOT(ISERROR(SEARCH("Muy Alto",Q420)))</formula>
    </cfRule>
    <cfRule type="containsText" dxfId="1181" priority="1272" stopIfTrue="1" operator="containsText" text="BAJO">
      <formula>NOT(ISERROR(SEARCH("BAJO",Q420)))</formula>
    </cfRule>
  </conditionalFormatting>
  <conditionalFormatting sqref="S421">
    <cfRule type="cellIs" dxfId="1180" priority="1267" stopIfTrue="1" operator="between">
      <formula>1</formula>
      <formula>20</formula>
    </cfRule>
    <cfRule type="cellIs" dxfId="1179" priority="1268" stopIfTrue="1" operator="between">
      <formula>40</formula>
      <formula>120</formula>
    </cfRule>
    <cfRule type="cellIs" dxfId="1178" priority="1269" stopIfTrue="1" operator="between">
      <formula>150</formula>
      <formula>500</formula>
    </cfRule>
    <cfRule type="cellIs" dxfId="1177" priority="1270" stopIfTrue="1" operator="between">
      <formula>600</formula>
      <formula>4000</formula>
    </cfRule>
  </conditionalFormatting>
  <conditionalFormatting sqref="U421">
    <cfRule type="containsText" dxfId="1176" priority="1265" stopIfTrue="1" operator="containsText" text="No aceptable o aceptable con control especifico">
      <formula>NOT(ISERROR(SEARCH("No aceptable o aceptable con control especifico",U421)))</formula>
    </cfRule>
    <cfRule type="containsText" dxfId="1175" priority="1266" stopIfTrue="1" operator="containsText" text="NO ACEPTABLE">
      <formula>NOT(ISERROR(SEARCH("NO ACEPTABLE",U421)))</formula>
    </cfRule>
  </conditionalFormatting>
  <conditionalFormatting sqref="Q421">
    <cfRule type="containsText" dxfId="1174" priority="1263" stopIfTrue="1" operator="containsText" text="Muy Alto">
      <formula>NOT(ISERROR(SEARCH("Muy Alto",Q421)))</formula>
    </cfRule>
    <cfRule type="containsText" dxfId="1173" priority="1264" stopIfTrue="1" operator="containsText" text="BAJO">
      <formula>NOT(ISERROR(SEARCH("BAJO",Q421)))</formula>
    </cfRule>
  </conditionalFormatting>
  <conditionalFormatting sqref="S422">
    <cfRule type="cellIs" dxfId="1172" priority="1259" stopIfTrue="1" operator="between">
      <formula>1</formula>
      <formula>20</formula>
    </cfRule>
    <cfRule type="cellIs" dxfId="1171" priority="1260" stopIfTrue="1" operator="between">
      <formula>40</formula>
      <formula>120</formula>
    </cfRule>
    <cfRule type="cellIs" dxfId="1170" priority="1261" stopIfTrue="1" operator="between">
      <formula>150</formula>
      <formula>500</formula>
    </cfRule>
    <cfRule type="cellIs" dxfId="1169" priority="1262" stopIfTrue="1" operator="between">
      <formula>600</formula>
      <formula>4000</formula>
    </cfRule>
  </conditionalFormatting>
  <conditionalFormatting sqref="U422">
    <cfRule type="containsText" dxfId="1168" priority="1257" stopIfTrue="1" operator="containsText" text="No aceptable o aceptable con control especifico">
      <formula>NOT(ISERROR(SEARCH("No aceptable o aceptable con control especifico",U422)))</formula>
    </cfRule>
    <cfRule type="containsText" dxfId="1167" priority="1258" stopIfTrue="1" operator="containsText" text="NO ACEPTABLE">
      <formula>NOT(ISERROR(SEARCH("NO ACEPTABLE",U422)))</formula>
    </cfRule>
  </conditionalFormatting>
  <conditionalFormatting sqref="Q422">
    <cfRule type="containsText" dxfId="1166" priority="1255" stopIfTrue="1" operator="containsText" text="Muy Alto">
      <formula>NOT(ISERROR(SEARCH("Muy Alto",Q422)))</formula>
    </cfRule>
    <cfRule type="containsText" dxfId="1165" priority="1256" stopIfTrue="1" operator="containsText" text="BAJO">
      <formula>NOT(ISERROR(SEARCH("BAJO",Q422)))</formula>
    </cfRule>
  </conditionalFormatting>
  <conditionalFormatting sqref="U418">
    <cfRule type="containsText" dxfId="1164" priority="1253" stopIfTrue="1" operator="containsText" text="No aceptable o aceptable con control especifico">
      <formula>NOT(ISERROR(SEARCH("No aceptable o aceptable con control especifico",U418)))</formula>
    </cfRule>
    <cfRule type="containsText" dxfId="1163" priority="1254" stopIfTrue="1" operator="containsText" text="NO ACEPTABLE">
      <formula>NOT(ISERROR(SEARCH("NO ACEPTABLE",U418)))</formula>
    </cfRule>
  </conditionalFormatting>
  <conditionalFormatting sqref="U418">
    <cfRule type="containsText" dxfId="1162" priority="1252" operator="containsText" text="ACEPTABLE, MEJORAR EL CONTROL EXISTENTE">
      <formula>NOT(ISERROR(SEARCH("ACEPTABLE, MEJORAR EL CONTROL EXISTENTE",U418)))</formula>
    </cfRule>
  </conditionalFormatting>
  <conditionalFormatting sqref="S180">
    <cfRule type="cellIs" dxfId="1161" priority="1248" stopIfTrue="1" operator="between">
      <formula>1</formula>
      <formula>20</formula>
    </cfRule>
    <cfRule type="cellIs" dxfId="1160" priority="1249" stopIfTrue="1" operator="between">
      <formula>40</formula>
      <formula>120</formula>
    </cfRule>
    <cfRule type="cellIs" dxfId="1159" priority="1250" stopIfTrue="1" operator="between">
      <formula>150</formula>
      <formula>500</formula>
    </cfRule>
    <cfRule type="cellIs" dxfId="1158" priority="1251" stopIfTrue="1" operator="between">
      <formula>600</formula>
      <formula>4000</formula>
    </cfRule>
  </conditionalFormatting>
  <conditionalFormatting sqref="U180">
    <cfRule type="containsText" dxfId="1157" priority="1246" stopIfTrue="1" operator="containsText" text="No aceptable o aceptable con control especifico">
      <formula>NOT(ISERROR(SEARCH("No aceptable o aceptable con control especifico",U180)))</formula>
    </cfRule>
    <cfRule type="containsText" dxfId="1156" priority="1247" stopIfTrue="1" operator="containsText" text="NO ACEPTABLE">
      <formula>NOT(ISERROR(SEARCH("NO ACEPTABLE",U180)))</formula>
    </cfRule>
  </conditionalFormatting>
  <conditionalFormatting sqref="Q180">
    <cfRule type="containsText" dxfId="1155" priority="1244" stopIfTrue="1" operator="containsText" text="Muy Alto">
      <formula>NOT(ISERROR(SEARCH("Muy Alto",Q180)))</formula>
    </cfRule>
    <cfRule type="containsText" dxfId="1154" priority="1245" stopIfTrue="1" operator="containsText" text="BAJO">
      <formula>NOT(ISERROR(SEARCH("BAJO",Q180)))</formula>
    </cfRule>
  </conditionalFormatting>
  <conditionalFormatting sqref="S186">
    <cfRule type="cellIs" dxfId="1153" priority="1240" stopIfTrue="1" operator="between">
      <formula>1</formula>
      <formula>20</formula>
    </cfRule>
    <cfRule type="cellIs" dxfId="1152" priority="1241" stopIfTrue="1" operator="between">
      <formula>40</formula>
      <formula>120</formula>
    </cfRule>
    <cfRule type="cellIs" dxfId="1151" priority="1242" stopIfTrue="1" operator="between">
      <formula>150</formula>
      <formula>500</formula>
    </cfRule>
    <cfRule type="cellIs" dxfId="1150" priority="1243" stopIfTrue="1" operator="between">
      <formula>600</formula>
      <formula>4000</formula>
    </cfRule>
  </conditionalFormatting>
  <conditionalFormatting sqref="U186">
    <cfRule type="containsText" dxfId="1149" priority="1238" stopIfTrue="1" operator="containsText" text="No aceptable o aceptable con control especifico">
      <formula>NOT(ISERROR(SEARCH("No aceptable o aceptable con control especifico",U186)))</formula>
    </cfRule>
    <cfRule type="containsText" dxfId="1148" priority="1239" stopIfTrue="1" operator="containsText" text="NO ACEPTABLE">
      <formula>NOT(ISERROR(SEARCH("NO ACEPTABLE",U186)))</formula>
    </cfRule>
  </conditionalFormatting>
  <conditionalFormatting sqref="Q186">
    <cfRule type="containsText" dxfId="1147" priority="1236" stopIfTrue="1" operator="containsText" text="Muy Alto">
      <formula>NOT(ISERROR(SEARCH("Muy Alto",Q186)))</formula>
    </cfRule>
    <cfRule type="containsText" dxfId="1146" priority="1237" stopIfTrue="1" operator="containsText" text="BAJO">
      <formula>NOT(ISERROR(SEARCH("BAJO",Q186)))</formula>
    </cfRule>
  </conditionalFormatting>
  <conditionalFormatting sqref="S192">
    <cfRule type="cellIs" dxfId="1145" priority="1232" stopIfTrue="1" operator="between">
      <formula>1</formula>
      <formula>20</formula>
    </cfRule>
    <cfRule type="cellIs" dxfId="1144" priority="1233" stopIfTrue="1" operator="between">
      <formula>40</formula>
      <formula>120</formula>
    </cfRule>
    <cfRule type="cellIs" dxfId="1143" priority="1234" stopIfTrue="1" operator="between">
      <formula>150</formula>
      <formula>500</formula>
    </cfRule>
    <cfRule type="cellIs" dxfId="1142" priority="1235" stopIfTrue="1" operator="between">
      <formula>600</formula>
      <formula>4000</formula>
    </cfRule>
  </conditionalFormatting>
  <conditionalFormatting sqref="U192">
    <cfRule type="containsText" dxfId="1141" priority="1230" stopIfTrue="1" operator="containsText" text="No aceptable o aceptable con control especifico">
      <formula>NOT(ISERROR(SEARCH("No aceptable o aceptable con control especifico",U192)))</formula>
    </cfRule>
    <cfRule type="containsText" dxfId="1140" priority="1231" stopIfTrue="1" operator="containsText" text="NO ACEPTABLE">
      <formula>NOT(ISERROR(SEARCH("NO ACEPTABLE",U192)))</formula>
    </cfRule>
  </conditionalFormatting>
  <conditionalFormatting sqref="Q192">
    <cfRule type="containsText" dxfId="1139" priority="1228" stopIfTrue="1" operator="containsText" text="Muy Alto">
      <formula>NOT(ISERROR(SEARCH("Muy Alto",Q192)))</formula>
    </cfRule>
    <cfRule type="containsText" dxfId="1138" priority="1229" stopIfTrue="1" operator="containsText" text="BAJO">
      <formula>NOT(ISERROR(SEARCH("BAJO",Q192)))</formula>
    </cfRule>
  </conditionalFormatting>
  <conditionalFormatting sqref="S196">
    <cfRule type="cellIs" dxfId="1137" priority="1216" stopIfTrue="1" operator="between">
      <formula>1</formula>
      <formula>20</formula>
    </cfRule>
    <cfRule type="cellIs" dxfId="1136" priority="1217" stopIfTrue="1" operator="between">
      <formula>40</formula>
      <formula>120</formula>
    </cfRule>
    <cfRule type="cellIs" dxfId="1135" priority="1218" stopIfTrue="1" operator="between">
      <formula>150</formula>
      <formula>500</formula>
    </cfRule>
    <cfRule type="cellIs" dxfId="1134" priority="1219" stopIfTrue="1" operator="between">
      <formula>600</formula>
      <formula>4000</formula>
    </cfRule>
  </conditionalFormatting>
  <conditionalFormatting sqref="U196">
    <cfRule type="containsText" dxfId="1133" priority="1214" stopIfTrue="1" operator="containsText" text="No aceptable o aceptable con control especifico">
      <formula>NOT(ISERROR(SEARCH("No aceptable o aceptable con control especifico",U196)))</formula>
    </cfRule>
    <cfRule type="containsText" dxfId="1132" priority="1215" stopIfTrue="1" operator="containsText" text="NO ACEPTABLE">
      <formula>NOT(ISERROR(SEARCH("NO ACEPTABLE",U196)))</formula>
    </cfRule>
  </conditionalFormatting>
  <conditionalFormatting sqref="Q196">
    <cfRule type="containsText" dxfId="1131" priority="1212" stopIfTrue="1" operator="containsText" text="Muy Alto">
      <formula>NOT(ISERROR(SEARCH("Muy Alto",Q196)))</formula>
    </cfRule>
    <cfRule type="containsText" dxfId="1130" priority="1213" stopIfTrue="1" operator="containsText" text="BAJO">
      <formula>NOT(ISERROR(SEARCH("BAJO",Q196)))</formula>
    </cfRule>
  </conditionalFormatting>
  <conditionalFormatting sqref="S198">
    <cfRule type="cellIs" dxfId="1129" priority="1208" stopIfTrue="1" operator="between">
      <formula>1</formula>
      <formula>20</formula>
    </cfRule>
    <cfRule type="cellIs" dxfId="1128" priority="1209" stopIfTrue="1" operator="between">
      <formula>40</formula>
      <formula>120</formula>
    </cfRule>
    <cfRule type="cellIs" dxfId="1127" priority="1210" stopIfTrue="1" operator="between">
      <formula>150</formula>
      <formula>500</formula>
    </cfRule>
    <cfRule type="cellIs" dxfId="1126" priority="1211" stopIfTrue="1" operator="between">
      <formula>600</formula>
      <formula>4000</formula>
    </cfRule>
  </conditionalFormatting>
  <conditionalFormatting sqref="U198">
    <cfRule type="containsText" dxfId="1125" priority="1206" stopIfTrue="1" operator="containsText" text="No aceptable o aceptable con control especifico">
      <formula>NOT(ISERROR(SEARCH("No aceptable o aceptable con control especifico",U198)))</formula>
    </cfRule>
    <cfRule type="containsText" dxfId="1124" priority="1207" stopIfTrue="1" operator="containsText" text="NO ACEPTABLE">
      <formula>NOT(ISERROR(SEARCH("NO ACEPTABLE",U198)))</formula>
    </cfRule>
  </conditionalFormatting>
  <conditionalFormatting sqref="Q198">
    <cfRule type="containsText" dxfId="1123" priority="1204" stopIfTrue="1" operator="containsText" text="Muy Alto">
      <formula>NOT(ISERROR(SEARCH("Muy Alto",Q198)))</formula>
    </cfRule>
    <cfRule type="containsText" dxfId="1122" priority="1205" stopIfTrue="1" operator="containsText" text="BAJO">
      <formula>NOT(ISERROR(SEARCH("BAJO",Q198)))</formula>
    </cfRule>
  </conditionalFormatting>
  <conditionalFormatting sqref="S211">
    <cfRule type="cellIs" dxfId="1121" priority="1200" stopIfTrue="1" operator="between">
      <formula>1</formula>
      <formula>20</formula>
    </cfRule>
    <cfRule type="cellIs" dxfId="1120" priority="1201" stopIfTrue="1" operator="between">
      <formula>40</formula>
      <formula>120</formula>
    </cfRule>
    <cfRule type="cellIs" dxfId="1119" priority="1202" stopIfTrue="1" operator="between">
      <formula>150</formula>
      <formula>500</formula>
    </cfRule>
    <cfRule type="cellIs" dxfId="1118" priority="1203" stopIfTrue="1" operator="between">
      <formula>600</formula>
      <formula>4000</formula>
    </cfRule>
  </conditionalFormatting>
  <conditionalFormatting sqref="U211">
    <cfRule type="containsText" dxfId="1117" priority="1198" stopIfTrue="1" operator="containsText" text="No aceptable o aceptable con control especifico">
      <formula>NOT(ISERROR(SEARCH("No aceptable o aceptable con control especifico",U211)))</formula>
    </cfRule>
    <cfRule type="containsText" dxfId="1116" priority="1199" stopIfTrue="1" operator="containsText" text="NO ACEPTABLE">
      <formula>NOT(ISERROR(SEARCH("NO ACEPTABLE",U211)))</formula>
    </cfRule>
  </conditionalFormatting>
  <conditionalFormatting sqref="Q211">
    <cfRule type="containsText" dxfId="1115" priority="1196" stopIfTrue="1" operator="containsText" text="Muy Alto">
      <formula>NOT(ISERROR(SEARCH("Muy Alto",Q211)))</formula>
    </cfRule>
    <cfRule type="containsText" dxfId="1114" priority="1197" stopIfTrue="1" operator="containsText" text="BAJO">
      <formula>NOT(ISERROR(SEARCH("BAJO",Q211)))</formula>
    </cfRule>
  </conditionalFormatting>
  <conditionalFormatting sqref="S213">
    <cfRule type="cellIs" dxfId="1113" priority="1192" stopIfTrue="1" operator="between">
      <formula>1</formula>
      <formula>20</formula>
    </cfRule>
    <cfRule type="cellIs" dxfId="1112" priority="1193" stopIfTrue="1" operator="between">
      <formula>40</formula>
      <formula>120</formula>
    </cfRule>
    <cfRule type="cellIs" dxfId="1111" priority="1194" stopIfTrue="1" operator="between">
      <formula>150</formula>
      <formula>500</formula>
    </cfRule>
    <cfRule type="cellIs" dxfId="1110" priority="1195" stopIfTrue="1" operator="between">
      <formula>600</formula>
      <formula>4000</formula>
    </cfRule>
  </conditionalFormatting>
  <conditionalFormatting sqref="U213">
    <cfRule type="containsText" dxfId="1109" priority="1190" stopIfTrue="1" operator="containsText" text="No aceptable o aceptable con control especifico">
      <formula>NOT(ISERROR(SEARCH("No aceptable o aceptable con control especifico",U213)))</formula>
    </cfRule>
    <cfRule type="containsText" dxfId="1108" priority="1191" stopIfTrue="1" operator="containsText" text="NO ACEPTABLE">
      <formula>NOT(ISERROR(SEARCH("NO ACEPTABLE",U213)))</formula>
    </cfRule>
  </conditionalFormatting>
  <conditionalFormatting sqref="Q213">
    <cfRule type="containsText" dxfId="1107" priority="1188" stopIfTrue="1" operator="containsText" text="Muy Alto">
      <formula>NOT(ISERROR(SEARCH("Muy Alto",Q213)))</formula>
    </cfRule>
    <cfRule type="containsText" dxfId="1106" priority="1189" stopIfTrue="1" operator="containsText" text="BAJO">
      <formula>NOT(ISERROR(SEARCH("BAJO",Q213)))</formula>
    </cfRule>
  </conditionalFormatting>
  <conditionalFormatting sqref="S214">
    <cfRule type="cellIs" dxfId="1105" priority="1184" stopIfTrue="1" operator="between">
      <formula>1</formula>
      <formula>20</formula>
    </cfRule>
    <cfRule type="cellIs" dxfId="1104" priority="1185" stopIfTrue="1" operator="between">
      <formula>40</formula>
      <formula>120</formula>
    </cfRule>
    <cfRule type="cellIs" dxfId="1103" priority="1186" stopIfTrue="1" operator="between">
      <formula>150</formula>
      <formula>500</formula>
    </cfRule>
    <cfRule type="cellIs" dxfId="1102" priority="1187" stopIfTrue="1" operator="between">
      <formula>600</formula>
      <formula>4000</formula>
    </cfRule>
  </conditionalFormatting>
  <conditionalFormatting sqref="U214">
    <cfRule type="containsText" dxfId="1101" priority="1182" stopIfTrue="1" operator="containsText" text="No aceptable o aceptable con control especifico">
      <formula>NOT(ISERROR(SEARCH("No aceptable o aceptable con control especifico",U214)))</formula>
    </cfRule>
    <cfRule type="containsText" dxfId="1100" priority="1183" stopIfTrue="1" operator="containsText" text="NO ACEPTABLE">
      <formula>NOT(ISERROR(SEARCH("NO ACEPTABLE",U214)))</formula>
    </cfRule>
  </conditionalFormatting>
  <conditionalFormatting sqref="Q214">
    <cfRule type="containsText" dxfId="1099" priority="1180" stopIfTrue="1" operator="containsText" text="Muy Alto">
      <formula>NOT(ISERROR(SEARCH("Muy Alto",Q214)))</formula>
    </cfRule>
    <cfRule type="containsText" dxfId="1098" priority="1181" stopIfTrue="1" operator="containsText" text="BAJO">
      <formula>NOT(ISERROR(SEARCH("BAJO",Q214)))</formula>
    </cfRule>
  </conditionalFormatting>
  <conditionalFormatting sqref="S216">
    <cfRule type="cellIs" dxfId="1097" priority="1176" stopIfTrue="1" operator="between">
      <formula>1</formula>
      <formula>20</formula>
    </cfRule>
    <cfRule type="cellIs" dxfId="1096" priority="1177" stopIfTrue="1" operator="between">
      <formula>40</formula>
      <formula>120</formula>
    </cfRule>
    <cfRule type="cellIs" dxfId="1095" priority="1178" stopIfTrue="1" operator="between">
      <formula>150</formula>
      <formula>500</formula>
    </cfRule>
    <cfRule type="cellIs" dxfId="1094" priority="1179" stopIfTrue="1" operator="between">
      <formula>600</formula>
      <formula>4000</formula>
    </cfRule>
  </conditionalFormatting>
  <conditionalFormatting sqref="U216">
    <cfRule type="containsText" dxfId="1093" priority="1174" stopIfTrue="1" operator="containsText" text="No aceptable o aceptable con control especifico">
      <formula>NOT(ISERROR(SEARCH("No aceptable o aceptable con control especifico",U216)))</formula>
    </cfRule>
    <cfRule type="containsText" dxfId="1092" priority="1175" stopIfTrue="1" operator="containsText" text="NO ACEPTABLE">
      <formula>NOT(ISERROR(SEARCH("NO ACEPTABLE",U216)))</formula>
    </cfRule>
  </conditionalFormatting>
  <conditionalFormatting sqref="Q216">
    <cfRule type="containsText" dxfId="1091" priority="1172" stopIfTrue="1" operator="containsText" text="Muy Alto">
      <formula>NOT(ISERROR(SEARCH("Muy Alto",Q216)))</formula>
    </cfRule>
    <cfRule type="containsText" dxfId="1090" priority="1173" stopIfTrue="1" operator="containsText" text="BAJO">
      <formula>NOT(ISERROR(SEARCH("BAJO",Q216)))</formula>
    </cfRule>
  </conditionalFormatting>
  <conditionalFormatting sqref="S220">
    <cfRule type="cellIs" dxfId="1089" priority="1168" stopIfTrue="1" operator="between">
      <formula>1</formula>
      <formula>20</formula>
    </cfRule>
    <cfRule type="cellIs" dxfId="1088" priority="1169" stopIfTrue="1" operator="between">
      <formula>40</formula>
      <formula>120</formula>
    </cfRule>
    <cfRule type="cellIs" dxfId="1087" priority="1170" stopIfTrue="1" operator="between">
      <formula>150</formula>
      <formula>500</formula>
    </cfRule>
    <cfRule type="cellIs" dxfId="1086" priority="1171" stopIfTrue="1" operator="between">
      <formula>600</formula>
      <formula>4000</formula>
    </cfRule>
  </conditionalFormatting>
  <conditionalFormatting sqref="U220">
    <cfRule type="containsText" dxfId="1085" priority="1166" stopIfTrue="1" operator="containsText" text="No aceptable o aceptable con control especifico">
      <formula>NOT(ISERROR(SEARCH("No aceptable o aceptable con control especifico",U220)))</formula>
    </cfRule>
    <cfRule type="containsText" dxfId="1084" priority="1167" stopIfTrue="1" operator="containsText" text="NO ACEPTABLE">
      <formula>NOT(ISERROR(SEARCH("NO ACEPTABLE",U220)))</formula>
    </cfRule>
  </conditionalFormatting>
  <conditionalFormatting sqref="Q220">
    <cfRule type="containsText" dxfId="1083" priority="1164" stopIfTrue="1" operator="containsText" text="Muy Alto">
      <formula>NOT(ISERROR(SEARCH("Muy Alto",Q220)))</formula>
    </cfRule>
    <cfRule type="containsText" dxfId="1082" priority="1165" stopIfTrue="1" operator="containsText" text="BAJO">
      <formula>NOT(ISERROR(SEARCH("BAJO",Q220)))</formula>
    </cfRule>
  </conditionalFormatting>
  <conditionalFormatting sqref="S221">
    <cfRule type="cellIs" dxfId="1081" priority="1160" stopIfTrue="1" operator="between">
      <formula>1</formula>
      <formula>20</formula>
    </cfRule>
    <cfRule type="cellIs" dxfId="1080" priority="1161" stopIfTrue="1" operator="between">
      <formula>40</formula>
      <formula>120</formula>
    </cfRule>
    <cfRule type="cellIs" dxfId="1079" priority="1162" stopIfTrue="1" operator="between">
      <formula>150</formula>
      <formula>500</formula>
    </cfRule>
    <cfRule type="cellIs" dxfId="1078" priority="1163" stopIfTrue="1" operator="between">
      <formula>600</formula>
      <formula>4000</formula>
    </cfRule>
  </conditionalFormatting>
  <conditionalFormatting sqref="U221">
    <cfRule type="containsText" dxfId="1077" priority="1158" stopIfTrue="1" operator="containsText" text="No aceptable o aceptable con control especifico">
      <formula>NOT(ISERROR(SEARCH("No aceptable o aceptable con control especifico",U221)))</formula>
    </cfRule>
    <cfRule type="containsText" dxfId="1076" priority="1159" stopIfTrue="1" operator="containsText" text="NO ACEPTABLE">
      <formula>NOT(ISERROR(SEARCH("NO ACEPTABLE",U221)))</formula>
    </cfRule>
  </conditionalFormatting>
  <conditionalFormatting sqref="Q221">
    <cfRule type="containsText" dxfId="1075" priority="1156" stopIfTrue="1" operator="containsText" text="Muy Alto">
      <formula>NOT(ISERROR(SEARCH("Muy Alto",Q221)))</formula>
    </cfRule>
    <cfRule type="containsText" dxfId="1074" priority="1157" stopIfTrue="1" operator="containsText" text="BAJO">
      <formula>NOT(ISERROR(SEARCH("BAJO",Q221)))</formula>
    </cfRule>
  </conditionalFormatting>
  <conditionalFormatting sqref="S222">
    <cfRule type="cellIs" dxfId="1073" priority="1152" stopIfTrue="1" operator="between">
      <formula>1</formula>
      <formula>20</formula>
    </cfRule>
    <cfRule type="cellIs" dxfId="1072" priority="1153" stopIfTrue="1" operator="between">
      <formula>40</formula>
      <formula>120</formula>
    </cfRule>
    <cfRule type="cellIs" dxfId="1071" priority="1154" stopIfTrue="1" operator="between">
      <formula>150</formula>
      <formula>500</formula>
    </cfRule>
    <cfRule type="cellIs" dxfId="1070" priority="1155" stopIfTrue="1" operator="between">
      <formula>600</formula>
      <formula>4000</formula>
    </cfRule>
  </conditionalFormatting>
  <conditionalFormatting sqref="U222">
    <cfRule type="containsText" dxfId="1069" priority="1150" stopIfTrue="1" operator="containsText" text="No aceptable o aceptable con control especifico">
      <formula>NOT(ISERROR(SEARCH("No aceptable o aceptable con control especifico",U222)))</formula>
    </cfRule>
    <cfRule type="containsText" dxfId="1068" priority="1151" stopIfTrue="1" operator="containsText" text="NO ACEPTABLE">
      <formula>NOT(ISERROR(SEARCH("NO ACEPTABLE",U222)))</formula>
    </cfRule>
  </conditionalFormatting>
  <conditionalFormatting sqref="Q222">
    <cfRule type="containsText" dxfId="1067" priority="1148" stopIfTrue="1" operator="containsText" text="Muy Alto">
      <formula>NOT(ISERROR(SEARCH("Muy Alto",Q222)))</formula>
    </cfRule>
    <cfRule type="containsText" dxfId="1066" priority="1149" stopIfTrue="1" operator="containsText" text="BAJO">
      <formula>NOT(ISERROR(SEARCH("BAJO",Q222)))</formula>
    </cfRule>
  </conditionalFormatting>
  <conditionalFormatting sqref="S224">
    <cfRule type="cellIs" dxfId="1065" priority="1133" stopIfTrue="1" operator="between">
      <formula>1</formula>
      <formula>20</formula>
    </cfRule>
    <cfRule type="cellIs" dxfId="1064" priority="1134" stopIfTrue="1" operator="between">
      <formula>40</formula>
      <formula>120</formula>
    </cfRule>
    <cfRule type="cellIs" dxfId="1063" priority="1135" stopIfTrue="1" operator="between">
      <formula>150</formula>
      <formula>500</formula>
    </cfRule>
    <cfRule type="cellIs" dxfId="1062" priority="1136" stopIfTrue="1" operator="between">
      <formula>600</formula>
      <formula>4000</formula>
    </cfRule>
  </conditionalFormatting>
  <conditionalFormatting sqref="Q224">
    <cfRule type="containsText" dxfId="1061" priority="1131" stopIfTrue="1" operator="containsText" text="Muy Alto">
      <formula>NOT(ISERROR(SEARCH("Muy Alto",Q224)))</formula>
    </cfRule>
    <cfRule type="containsText" dxfId="1060" priority="1132" stopIfTrue="1" operator="containsText" text="BAJO">
      <formula>NOT(ISERROR(SEARCH("BAJO",Q224)))</formula>
    </cfRule>
  </conditionalFormatting>
  <conditionalFormatting sqref="U224">
    <cfRule type="containsText" dxfId="1059" priority="1129" stopIfTrue="1" operator="containsText" text="No aceptable o aceptable con control especifico">
      <formula>NOT(ISERROR(SEARCH("No aceptable o aceptable con control especifico",U224)))</formula>
    </cfRule>
    <cfRule type="containsText" dxfId="1058" priority="1130" stopIfTrue="1" operator="containsText" text="NO ACEPTABLE">
      <formula>NOT(ISERROR(SEARCH("NO ACEPTABLE",U224)))</formula>
    </cfRule>
  </conditionalFormatting>
  <conditionalFormatting sqref="U224">
    <cfRule type="containsText" dxfId="1057" priority="1128" operator="containsText" text="ACEPTABLE, MEJORAR EL CONTROL EXISTENTE">
      <formula>NOT(ISERROR(SEARCH("ACEPTABLE, MEJORAR EL CONTROL EXISTENTE",U224)))</formula>
    </cfRule>
  </conditionalFormatting>
  <conditionalFormatting sqref="S228">
    <cfRule type="cellIs" dxfId="1056" priority="1124" stopIfTrue="1" operator="between">
      <formula>1</formula>
      <formula>20</formula>
    </cfRule>
    <cfRule type="cellIs" dxfId="1055" priority="1125" stopIfTrue="1" operator="between">
      <formula>40</formula>
      <formula>120</formula>
    </cfRule>
    <cfRule type="cellIs" dxfId="1054" priority="1126" stopIfTrue="1" operator="between">
      <formula>150</formula>
      <formula>500</formula>
    </cfRule>
    <cfRule type="cellIs" dxfId="1053" priority="1127" stopIfTrue="1" operator="between">
      <formula>600</formula>
      <formula>4000</formula>
    </cfRule>
  </conditionalFormatting>
  <conditionalFormatting sqref="Q228">
    <cfRule type="containsText" dxfId="1052" priority="1122" stopIfTrue="1" operator="containsText" text="Muy Alto">
      <formula>NOT(ISERROR(SEARCH("Muy Alto",Q228)))</formula>
    </cfRule>
    <cfRule type="containsText" dxfId="1051" priority="1123" stopIfTrue="1" operator="containsText" text="BAJO">
      <formula>NOT(ISERROR(SEARCH("BAJO",Q228)))</formula>
    </cfRule>
  </conditionalFormatting>
  <conditionalFormatting sqref="U228">
    <cfRule type="containsText" dxfId="1050" priority="1120" stopIfTrue="1" operator="containsText" text="No aceptable o aceptable con control especifico">
      <formula>NOT(ISERROR(SEARCH("No aceptable o aceptable con control especifico",U228)))</formula>
    </cfRule>
    <cfRule type="containsText" dxfId="1049" priority="1121" stopIfTrue="1" operator="containsText" text="NO ACEPTABLE">
      <formula>NOT(ISERROR(SEARCH("NO ACEPTABLE",U228)))</formula>
    </cfRule>
  </conditionalFormatting>
  <conditionalFormatting sqref="U228">
    <cfRule type="containsText" dxfId="1048" priority="1119" operator="containsText" text="ACEPTABLE, MEJORAR EL CONTROL EXISTENTE">
      <formula>NOT(ISERROR(SEARCH("ACEPTABLE, MEJORAR EL CONTROL EXISTENTE",U228)))</formula>
    </cfRule>
  </conditionalFormatting>
  <conditionalFormatting sqref="S235">
    <cfRule type="cellIs" dxfId="1047" priority="1115" stopIfTrue="1" operator="between">
      <formula>1</formula>
      <formula>20</formula>
    </cfRule>
    <cfRule type="cellIs" dxfId="1046" priority="1116" stopIfTrue="1" operator="between">
      <formula>40</formula>
      <formula>120</formula>
    </cfRule>
    <cfRule type="cellIs" dxfId="1045" priority="1117" stopIfTrue="1" operator="between">
      <formula>150</formula>
      <formula>500</formula>
    </cfRule>
    <cfRule type="cellIs" dxfId="1044" priority="1118" stopIfTrue="1" operator="between">
      <formula>600</formula>
      <formula>4000</formula>
    </cfRule>
  </conditionalFormatting>
  <conditionalFormatting sqref="U235">
    <cfRule type="containsText" dxfId="1043" priority="1113" stopIfTrue="1" operator="containsText" text="No aceptable o aceptable con control especifico">
      <formula>NOT(ISERROR(SEARCH("No aceptable o aceptable con control especifico",U235)))</formula>
    </cfRule>
    <cfRule type="containsText" dxfId="1042" priority="1114" stopIfTrue="1" operator="containsText" text="NO ACEPTABLE">
      <formula>NOT(ISERROR(SEARCH("NO ACEPTABLE",U235)))</formula>
    </cfRule>
  </conditionalFormatting>
  <conditionalFormatting sqref="Q235">
    <cfRule type="containsText" dxfId="1041" priority="1111" stopIfTrue="1" operator="containsText" text="Muy Alto">
      <formula>NOT(ISERROR(SEARCH("Muy Alto",Q235)))</formula>
    </cfRule>
    <cfRule type="containsText" dxfId="1040" priority="1112" stopIfTrue="1" operator="containsText" text="BAJO">
      <formula>NOT(ISERROR(SEARCH("BAJO",Q235)))</formula>
    </cfRule>
  </conditionalFormatting>
  <conditionalFormatting sqref="S237">
    <cfRule type="cellIs" dxfId="1039" priority="1107" stopIfTrue="1" operator="between">
      <formula>1</formula>
      <formula>20</formula>
    </cfRule>
    <cfRule type="cellIs" dxfId="1038" priority="1108" stopIfTrue="1" operator="between">
      <formula>40</formula>
      <formula>120</formula>
    </cfRule>
    <cfRule type="cellIs" dxfId="1037" priority="1109" stopIfTrue="1" operator="between">
      <formula>150</formula>
      <formula>500</formula>
    </cfRule>
    <cfRule type="cellIs" dxfId="1036" priority="1110" stopIfTrue="1" operator="between">
      <formula>600</formula>
      <formula>4000</formula>
    </cfRule>
  </conditionalFormatting>
  <conditionalFormatting sqref="U237">
    <cfRule type="containsText" dxfId="1035" priority="1105" stopIfTrue="1" operator="containsText" text="No aceptable o aceptable con control especifico">
      <formula>NOT(ISERROR(SEARCH("No aceptable o aceptable con control especifico",U237)))</formula>
    </cfRule>
    <cfRule type="containsText" dxfId="1034" priority="1106" stopIfTrue="1" operator="containsText" text="NO ACEPTABLE">
      <formula>NOT(ISERROR(SEARCH("NO ACEPTABLE",U237)))</formula>
    </cfRule>
  </conditionalFormatting>
  <conditionalFormatting sqref="Q237">
    <cfRule type="containsText" dxfId="1033" priority="1103" stopIfTrue="1" operator="containsText" text="Muy Alto">
      <formula>NOT(ISERROR(SEARCH("Muy Alto",Q237)))</formula>
    </cfRule>
    <cfRule type="containsText" dxfId="1032" priority="1104" stopIfTrue="1" operator="containsText" text="BAJO">
      <formula>NOT(ISERROR(SEARCH("BAJO",Q237)))</formula>
    </cfRule>
  </conditionalFormatting>
  <conditionalFormatting sqref="S238">
    <cfRule type="cellIs" dxfId="1031" priority="1099" stopIfTrue="1" operator="between">
      <formula>1</formula>
      <formula>20</formula>
    </cfRule>
    <cfRule type="cellIs" dxfId="1030" priority="1100" stopIfTrue="1" operator="between">
      <formula>40</formula>
      <formula>120</formula>
    </cfRule>
    <cfRule type="cellIs" dxfId="1029" priority="1101" stopIfTrue="1" operator="between">
      <formula>150</formula>
      <formula>500</formula>
    </cfRule>
    <cfRule type="cellIs" dxfId="1028" priority="1102" stopIfTrue="1" operator="between">
      <formula>600</formula>
      <formula>4000</formula>
    </cfRule>
  </conditionalFormatting>
  <conditionalFormatting sqref="U238">
    <cfRule type="containsText" dxfId="1027" priority="1097" stopIfTrue="1" operator="containsText" text="No aceptable o aceptable con control especifico">
      <formula>NOT(ISERROR(SEARCH("No aceptable o aceptable con control especifico",U238)))</formula>
    </cfRule>
    <cfRule type="containsText" dxfId="1026" priority="1098" stopIfTrue="1" operator="containsText" text="NO ACEPTABLE">
      <formula>NOT(ISERROR(SEARCH("NO ACEPTABLE",U238)))</formula>
    </cfRule>
  </conditionalFormatting>
  <conditionalFormatting sqref="Q238">
    <cfRule type="containsText" dxfId="1025" priority="1095" stopIfTrue="1" operator="containsText" text="Muy Alto">
      <formula>NOT(ISERROR(SEARCH("Muy Alto",Q238)))</formula>
    </cfRule>
    <cfRule type="containsText" dxfId="1024" priority="1096" stopIfTrue="1" operator="containsText" text="BAJO">
      <formula>NOT(ISERROR(SEARCH("BAJO",Q238)))</formula>
    </cfRule>
  </conditionalFormatting>
  <conditionalFormatting sqref="S240">
    <cfRule type="cellIs" dxfId="1023" priority="1091" stopIfTrue="1" operator="between">
      <formula>1</formula>
      <formula>20</formula>
    </cfRule>
    <cfRule type="cellIs" dxfId="1022" priority="1092" stopIfTrue="1" operator="between">
      <formula>40</formula>
      <formula>120</formula>
    </cfRule>
    <cfRule type="cellIs" dxfId="1021" priority="1093" stopIfTrue="1" operator="between">
      <formula>150</formula>
      <formula>500</formula>
    </cfRule>
    <cfRule type="cellIs" dxfId="1020" priority="1094" stopIfTrue="1" operator="between">
      <formula>600</formula>
      <formula>4000</formula>
    </cfRule>
  </conditionalFormatting>
  <conditionalFormatting sqref="U240">
    <cfRule type="containsText" dxfId="1019" priority="1089" stopIfTrue="1" operator="containsText" text="No aceptable o aceptable con control especifico">
      <formula>NOT(ISERROR(SEARCH("No aceptable o aceptable con control especifico",U240)))</formula>
    </cfRule>
    <cfRule type="containsText" dxfId="1018" priority="1090" stopIfTrue="1" operator="containsText" text="NO ACEPTABLE">
      <formula>NOT(ISERROR(SEARCH("NO ACEPTABLE",U240)))</formula>
    </cfRule>
  </conditionalFormatting>
  <conditionalFormatting sqref="Q240">
    <cfRule type="containsText" dxfId="1017" priority="1087" stopIfTrue="1" operator="containsText" text="Muy Alto">
      <formula>NOT(ISERROR(SEARCH("Muy Alto",Q240)))</formula>
    </cfRule>
    <cfRule type="containsText" dxfId="1016" priority="1088" stopIfTrue="1" operator="containsText" text="BAJO">
      <formula>NOT(ISERROR(SEARCH("BAJO",Q240)))</formula>
    </cfRule>
  </conditionalFormatting>
  <conditionalFormatting sqref="S244">
    <cfRule type="cellIs" dxfId="1015" priority="1083" stopIfTrue="1" operator="between">
      <formula>1</formula>
      <formula>20</formula>
    </cfRule>
    <cfRule type="cellIs" dxfId="1014" priority="1084" stopIfTrue="1" operator="between">
      <formula>40</formula>
      <formula>120</formula>
    </cfRule>
    <cfRule type="cellIs" dxfId="1013" priority="1085" stopIfTrue="1" operator="between">
      <formula>150</formula>
      <formula>500</formula>
    </cfRule>
    <cfRule type="cellIs" dxfId="1012" priority="1086" stopIfTrue="1" operator="between">
      <formula>600</formula>
      <formula>4000</formula>
    </cfRule>
  </conditionalFormatting>
  <conditionalFormatting sqref="U244">
    <cfRule type="containsText" dxfId="1011" priority="1081" stopIfTrue="1" operator="containsText" text="No aceptable o aceptable con control especifico">
      <formula>NOT(ISERROR(SEARCH("No aceptable o aceptable con control especifico",U244)))</formula>
    </cfRule>
    <cfRule type="containsText" dxfId="1010" priority="1082" stopIfTrue="1" operator="containsText" text="NO ACEPTABLE">
      <formula>NOT(ISERROR(SEARCH("NO ACEPTABLE",U244)))</formula>
    </cfRule>
  </conditionalFormatting>
  <conditionalFormatting sqref="Q244">
    <cfRule type="containsText" dxfId="1009" priority="1079" stopIfTrue="1" operator="containsText" text="Muy Alto">
      <formula>NOT(ISERROR(SEARCH("Muy Alto",Q244)))</formula>
    </cfRule>
    <cfRule type="containsText" dxfId="1008" priority="1080" stopIfTrue="1" operator="containsText" text="BAJO">
      <formula>NOT(ISERROR(SEARCH("BAJO",Q244)))</formula>
    </cfRule>
  </conditionalFormatting>
  <conditionalFormatting sqref="S247">
    <cfRule type="cellIs" dxfId="1007" priority="1075" stopIfTrue="1" operator="between">
      <formula>1</formula>
      <formula>20</formula>
    </cfRule>
    <cfRule type="cellIs" dxfId="1006" priority="1076" stopIfTrue="1" operator="between">
      <formula>40</formula>
      <formula>120</formula>
    </cfRule>
    <cfRule type="cellIs" dxfId="1005" priority="1077" stopIfTrue="1" operator="between">
      <formula>150</formula>
      <formula>500</formula>
    </cfRule>
    <cfRule type="cellIs" dxfId="1004" priority="1078" stopIfTrue="1" operator="between">
      <formula>600</formula>
      <formula>4000</formula>
    </cfRule>
  </conditionalFormatting>
  <conditionalFormatting sqref="U247">
    <cfRule type="containsText" dxfId="1003" priority="1073" stopIfTrue="1" operator="containsText" text="No aceptable o aceptable con control especifico">
      <formula>NOT(ISERROR(SEARCH("No aceptable o aceptable con control especifico",U247)))</formula>
    </cfRule>
    <cfRule type="containsText" dxfId="1002" priority="1074" stopIfTrue="1" operator="containsText" text="NO ACEPTABLE">
      <formula>NOT(ISERROR(SEARCH("NO ACEPTABLE",U247)))</formula>
    </cfRule>
  </conditionalFormatting>
  <conditionalFormatting sqref="Q247">
    <cfRule type="containsText" dxfId="1001" priority="1071" stopIfTrue="1" operator="containsText" text="Muy Alto">
      <formula>NOT(ISERROR(SEARCH("Muy Alto",Q247)))</formula>
    </cfRule>
    <cfRule type="containsText" dxfId="1000" priority="1072" stopIfTrue="1" operator="containsText" text="BAJO">
      <formula>NOT(ISERROR(SEARCH("BAJO",Q247)))</formula>
    </cfRule>
  </conditionalFormatting>
  <conditionalFormatting sqref="S249">
    <cfRule type="cellIs" dxfId="999" priority="1067" stopIfTrue="1" operator="between">
      <formula>1</formula>
      <formula>20</formula>
    </cfRule>
    <cfRule type="cellIs" dxfId="998" priority="1068" stopIfTrue="1" operator="between">
      <formula>40</formula>
      <formula>120</formula>
    </cfRule>
    <cfRule type="cellIs" dxfId="997" priority="1069" stopIfTrue="1" operator="between">
      <formula>150</formula>
      <formula>500</formula>
    </cfRule>
    <cfRule type="cellIs" dxfId="996" priority="1070" stopIfTrue="1" operator="between">
      <formula>600</formula>
      <formula>4000</formula>
    </cfRule>
  </conditionalFormatting>
  <conditionalFormatting sqref="U249">
    <cfRule type="containsText" dxfId="995" priority="1065" stopIfTrue="1" operator="containsText" text="No aceptable o aceptable con control especifico">
      <formula>NOT(ISERROR(SEARCH("No aceptable o aceptable con control especifico",U249)))</formula>
    </cfRule>
    <cfRule type="containsText" dxfId="994" priority="1066" stopIfTrue="1" operator="containsText" text="NO ACEPTABLE">
      <formula>NOT(ISERROR(SEARCH("NO ACEPTABLE",U249)))</formula>
    </cfRule>
  </conditionalFormatting>
  <conditionalFormatting sqref="Q249">
    <cfRule type="containsText" dxfId="993" priority="1063" stopIfTrue="1" operator="containsText" text="Muy Alto">
      <formula>NOT(ISERROR(SEARCH("Muy Alto",Q249)))</formula>
    </cfRule>
    <cfRule type="containsText" dxfId="992" priority="1064" stopIfTrue="1" operator="containsText" text="BAJO">
      <formula>NOT(ISERROR(SEARCH("BAJO",Q249)))</formula>
    </cfRule>
  </conditionalFormatting>
  <conditionalFormatting sqref="S251">
    <cfRule type="cellIs" dxfId="991" priority="1059" stopIfTrue="1" operator="between">
      <formula>1</formula>
      <formula>20</formula>
    </cfRule>
    <cfRule type="cellIs" dxfId="990" priority="1060" stopIfTrue="1" operator="between">
      <formula>40</formula>
      <formula>120</formula>
    </cfRule>
    <cfRule type="cellIs" dxfId="989" priority="1061" stopIfTrue="1" operator="between">
      <formula>150</formula>
      <formula>500</formula>
    </cfRule>
    <cfRule type="cellIs" dxfId="988" priority="1062" stopIfTrue="1" operator="between">
      <formula>600</formula>
      <formula>4000</formula>
    </cfRule>
  </conditionalFormatting>
  <conditionalFormatting sqref="U251">
    <cfRule type="containsText" dxfId="987" priority="1057" stopIfTrue="1" operator="containsText" text="No aceptable o aceptable con control especifico">
      <formula>NOT(ISERROR(SEARCH("No aceptable o aceptable con control especifico",U251)))</formula>
    </cfRule>
    <cfRule type="containsText" dxfId="986" priority="1058" stopIfTrue="1" operator="containsText" text="NO ACEPTABLE">
      <formula>NOT(ISERROR(SEARCH("NO ACEPTABLE",U251)))</formula>
    </cfRule>
  </conditionalFormatting>
  <conditionalFormatting sqref="Q251">
    <cfRule type="containsText" dxfId="985" priority="1055" stopIfTrue="1" operator="containsText" text="Muy Alto">
      <formula>NOT(ISERROR(SEARCH("Muy Alto",Q251)))</formula>
    </cfRule>
    <cfRule type="containsText" dxfId="984" priority="1056" stopIfTrue="1" operator="containsText" text="BAJO">
      <formula>NOT(ISERROR(SEARCH("BAJO",Q251)))</formula>
    </cfRule>
  </conditionalFormatting>
  <conditionalFormatting sqref="S254">
    <cfRule type="cellIs" dxfId="983" priority="1051" stopIfTrue="1" operator="between">
      <formula>1</formula>
      <formula>20</formula>
    </cfRule>
    <cfRule type="cellIs" dxfId="982" priority="1052" stopIfTrue="1" operator="between">
      <formula>40</formula>
      <formula>120</formula>
    </cfRule>
    <cfRule type="cellIs" dxfId="981" priority="1053" stopIfTrue="1" operator="between">
      <formula>150</formula>
      <formula>500</formula>
    </cfRule>
    <cfRule type="cellIs" dxfId="980" priority="1054" stopIfTrue="1" operator="between">
      <formula>600</formula>
      <formula>4000</formula>
    </cfRule>
  </conditionalFormatting>
  <conditionalFormatting sqref="U254">
    <cfRule type="containsText" dxfId="979" priority="1049" stopIfTrue="1" operator="containsText" text="No aceptable o aceptable con control especifico">
      <formula>NOT(ISERROR(SEARCH("No aceptable o aceptable con control especifico",U254)))</formula>
    </cfRule>
    <cfRule type="containsText" dxfId="978" priority="1050" stopIfTrue="1" operator="containsText" text="NO ACEPTABLE">
      <formula>NOT(ISERROR(SEARCH("NO ACEPTABLE",U254)))</formula>
    </cfRule>
  </conditionalFormatting>
  <conditionalFormatting sqref="Q254">
    <cfRule type="containsText" dxfId="977" priority="1047" stopIfTrue="1" operator="containsText" text="Muy Alto">
      <formula>NOT(ISERROR(SEARCH("Muy Alto",Q254)))</formula>
    </cfRule>
    <cfRule type="containsText" dxfId="976" priority="1048" stopIfTrue="1" operator="containsText" text="BAJO">
      <formula>NOT(ISERROR(SEARCH("BAJO",Q254)))</formula>
    </cfRule>
  </conditionalFormatting>
  <conditionalFormatting sqref="S255">
    <cfRule type="cellIs" dxfId="975" priority="1043" stopIfTrue="1" operator="between">
      <formula>1</formula>
      <formula>20</formula>
    </cfRule>
    <cfRule type="cellIs" dxfId="974" priority="1044" stopIfTrue="1" operator="between">
      <formula>40</formula>
      <formula>120</formula>
    </cfRule>
    <cfRule type="cellIs" dxfId="973" priority="1045" stopIfTrue="1" operator="between">
      <formula>150</formula>
      <formula>500</formula>
    </cfRule>
    <cfRule type="cellIs" dxfId="972" priority="1046" stopIfTrue="1" operator="between">
      <formula>600</formula>
      <formula>4000</formula>
    </cfRule>
  </conditionalFormatting>
  <conditionalFormatting sqref="U255">
    <cfRule type="containsText" dxfId="971" priority="1041" stopIfTrue="1" operator="containsText" text="No aceptable o aceptable con control especifico">
      <formula>NOT(ISERROR(SEARCH("No aceptable o aceptable con control especifico",U255)))</formula>
    </cfRule>
    <cfRule type="containsText" dxfId="970" priority="1042" stopIfTrue="1" operator="containsText" text="NO ACEPTABLE">
      <formula>NOT(ISERROR(SEARCH("NO ACEPTABLE",U255)))</formula>
    </cfRule>
  </conditionalFormatting>
  <conditionalFormatting sqref="Q255">
    <cfRule type="containsText" dxfId="969" priority="1039" stopIfTrue="1" operator="containsText" text="Muy Alto">
      <formula>NOT(ISERROR(SEARCH("Muy Alto",Q255)))</formula>
    </cfRule>
    <cfRule type="containsText" dxfId="968" priority="1040" stopIfTrue="1" operator="containsText" text="BAJO">
      <formula>NOT(ISERROR(SEARCH("BAJO",Q255)))</formula>
    </cfRule>
  </conditionalFormatting>
  <conditionalFormatting sqref="S257">
    <cfRule type="cellIs" dxfId="967" priority="1035" stopIfTrue="1" operator="between">
      <formula>1</formula>
      <formula>20</formula>
    </cfRule>
    <cfRule type="cellIs" dxfId="966" priority="1036" stopIfTrue="1" operator="between">
      <formula>40</formula>
      <formula>120</formula>
    </cfRule>
    <cfRule type="cellIs" dxfId="965" priority="1037" stopIfTrue="1" operator="between">
      <formula>150</formula>
      <formula>500</formula>
    </cfRule>
    <cfRule type="cellIs" dxfId="964" priority="1038" stopIfTrue="1" operator="between">
      <formula>600</formula>
      <formula>4000</formula>
    </cfRule>
  </conditionalFormatting>
  <conditionalFormatting sqref="U257">
    <cfRule type="containsText" dxfId="963" priority="1033" stopIfTrue="1" operator="containsText" text="No aceptable o aceptable con control especifico">
      <formula>NOT(ISERROR(SEARCH("No aceptable o aceptable con control especifico",U257)))</formula>
    </cfRule>
    <cfRule type="containsText" dxfId="962" priority="1034" stopIfTrue="1" operator="containsText" text="NO ACEPTABLE">
      <formula>NOT(ISERROR(SEARCH("NO ACEPTABLE",U257)))</formula>
    </cfRule>
  </conditionalFormatting>
  <conditionalFormatting sqref="Q257">
    <cfRule type="containsText" dxfId="961" priority="1031" stopIfTrue="1" operator="containsText" text="Muy Alto">
      <formula>NOT(ISERROR(SEARCH("Muy Alto",Q257)))</formula>
    </cfRule>
    <cfRule type="containsText" dxfId="960" priority="1032" stopIfTrue="1" operator="containsText" text="BAJO">
      <formula>NOT(ISERROR(SEARCH("BAJO",Q257)))</formula>
    </cfRule>
  </conditionalFormatting>
  <conditionalFormatting sqref="S259">
    <cfRule type="cellIs" dxfId="959" priority="1027" stopIfTrue="1" operator="between">
      <formula>1</formula>
      <formula>20</formula>
    </cfRule>
    <cfRule type="cellIs" dxfId="958" priority="1028" stopIfTrue="1" operator="between">
      <formula>40</formula>
      <formula>120</formula>
    </cfRule>
    <cfRule type="cellIs" dxfId="957" priority="1029" stopIfTrue="1" operator="between">
      <formula>150</formula>
      <formula>500</formula>
    </cfRule>
    <cfRule type="cellIs" dxfId="956" priority="1030" stopIfTrue="1" operator="between">
      <formula>600</formula>
      <formula>4000</formula>
    </cfRule>
  </conditionalFormatting>
  <conditionalFormatting sqref="U259">
    <cfRule type="containsText" dxfId="955" priority="1025" stopIfTrue="1" operator="containsText" text="No aceptable o aceptable con control especifico">
      <formula>NOT(ISERROR(SEARCH("No aceptable o aceptable con control especifico",U259)))</formula>
    </cfRule>
    <cfRule type="containsText" dxfId="954" priority="1026" stopIfTrue="1" operator="containsText" text="NO ACEPTABLE">
      <formula>NOT(ISERROR(SEARCH("NO ACEPTABLE",U259)))</formula>
    </cfRule>
  </conditionalFormatting>
  <conditionalFormatting sqref="Q259">
    <cfRule type="containsText" dxfId="953" priority="1023" stopIfTrue="1" operator="containsText" text="Muy Alto">
      <formula>NOT(ISERROR(SEARCH("Muy Alto",Q259)))</formula>
    </cfRule>
    <cfRule type="containsText" dxfId="952" priority="1024" stopIfTrue="1" operator="containsText" text="BAJO">
      <formula>NOT(ISERROR(SEARCH("BAJO",Q259)))</formula>
    </cfRule>
  </conditionalFormatting>
  <conditionalFormatting sqref="S263">
    <cfRule type="cellIs" dxfId="951" priority="1019" stopIfTrue="1" operator="between">
      <formula>1</formula>
      <formula>20</formula>
    </cfRule>
    <cfRule type="cellIs" dxfId="950" priority="1020" stopIfTrue="1" operator="between">
      <formula>40</formula>
      <formula>120</formula>
    </cfRule>
    <cfRule type="cellIs" dxfId="949" priority="1021" stopIfTrue="1" operator="between">
      <formula>150</formula>
      <formula>500</formula>
    </cfRule>
    <cfRule type="cellIs" dxfId="948" priority="1022" stopIfTrue="1" operator="between">
      <formula>600</formula>
      <formula>4000</formula>
    </cfRule>
  </conditionalFormatting>
  <conditionalFormatting sqref="U263">
    <cfRule type="containsText" dxfId="947" priority="1017" stopIfTrue="1" operator="containsText" text="No aceptable o aceptable con control especifico">
      <formula>NOT(ISERROR(SEARCH("No aceptable o aceptable con control especifico",U263)))</formula>
    </cfRule>
    <cfRule type="containsText" dxfId="946" priority="1018" stopIfTrue="1" operator="containsText" text="NO ACEPTABLE">
      <formula>NOT(ISERROR(SEARCH("NO ACEPTABLE",U263)))</formula>
    </cfRule>
  </conditionalFormatting>
  <conditionalFormatting sqref="Q263">
    <cfRule type="containsText" dxfId="945" priority="1015" stopIfTrue="1" operator="containsText" text="Muy Alto">
      <formula>NOT(ISERROR(SEARCH("Muy Alto",Q263)))</formula>
    </cfRule>
    <cfRule type="containsText" dxfId="944" priority="1016" stopIfTrue="1" operator="containsText" text="BAJO">
      <formula>NOT(ISERROR(SEARCH("BAJO",Q263)))</formula>
    </cfRule>
  </conditionalFormatting>
  <conditionalFormatting sqref="S262">
    <cfRule type="cellIs" dxfId="943" priority="1011" stopIfTrue="1" operator="between">
      <formula>1</formula>
      <formula>20</formula>
    </cfRule>
    <cfRule type="cellIs" dxfId="942" priority="1012" stopIfTrue="1" operator="between">
      <formula>40</formula>
      <formula>120</formula>
    </cfRule>
    <cfRule type="cellIs" dxfId="941" priority="1013" stopIfTrue="1" operator="between">
      <formula>150</formula>
      <formula>500</formula>
    </cfRule>
    <cfRule type="cellIs" dxfId="940" priority="1014" stopIfTrue="1" operator="between">
      <formula>600</formula>
      <formula>4000</formula>
    </cfRule>
  </conditionalFormatting>
  <conditionalFormatting sqref="U262">
    <cfRule type="containsText" dxfId="939" priority="1009" stopIfTrue="1" operator="containsText" text="No aceptable o aceptable con control especifico">
      <formula>NOT(ISERROR(SEARCH("No aceptable o aceptable con control especifico",U262)))</formula>
    </cfRule>
    <cfRule type="containsText" dxfId="938" priority="1010" stopIfTrue="1" operator="containsText" text="NO ACEPTABLE">
      <formula>NOT(ISERROR(SEARCH("NO ACEPTABLE",U262)))</formula>
    </cfRule>
  </conditionalFormatting>
  <conditionalFormatting sqref="Q262">
    <cfRule type="containsText" dxfId="937" priority="1007" stopIfTrue="1" operator="containsText" text="Muy Alto">
      <formula>NOT(ISERROR(SEARCH("Muy Alto",Q262)))</formula>
    </cfRule>
    <cfRule type="containsText" dxfId="936" priority="1008" stopIfTrue="1" operator="containsText" text="BAJO">
      <formula>NOT(ISERROR(SEARCH("BAJO",Q262)))</formula>
    </cfRule>
  </conditionalFormatting>
  <conditionalFormatting sqref="S267">
    <cfRule type="cellIs" dxfId="935" priority="1003" stopIfTrue="1" operator="between">
      <formula>1</formula>
      <formula>20</formula>
    </cfRule>
    <cfRule type="cellIs" dxfId="934" priority="1004" stopIfTrue="1" operator="between">
      <formula>40</formula>
      <formula>120</formula>
    </cfRule>
    <cfRule type="cellIs" dxfId="933" priority="1005" stopIfTrue="1" operator="between">
      <formula>150</formula>
      <formula>500</formula>
    </cfRule>
    <cfRule type="cellIs" dxfId="932" priority="1006" stopIfTrue="1" operator="between">
      <formula>600</formula>
      <formula>4000</formula>
    </cfRule>
  </conditionalFormatting>
  <conditionalFormatting sqref="U267">
    <cfRule type="containsText" dxfId="931" priority="1001" stopIfTrue="1" operator="containsText" text="No aceptable o aceptable con control especifico">
      <formula>NOT(ISERROR(SEARCH("No aceptable o aceptable con control especifico",U267)))</formula>
    </cfRule>
    <cfRule type="containsText" dxfId="930" priority="1002" stopIfTrue="1" operator="containsText" text="NO ACEPTABLE">
      <formula>NOT(ISERROR(SEARCH("NO ACEPTABLE",U267)))</formula>
    </cfRule>
  </conditionalFormatting>
  <conditionalFormatting sqref="Q267">
    <cfRule type="containsText" dxfId="929" priority="999" stopIfTrue="1" operator="containsText" text="Muy Alto">
      <formula>NOT(ISERROR(SEARCH("Muy Alto",Q267)))</formula>
    </cfRule>
    <cfRule type="containsText" dxfId="928" priority="1000" stopIfTrue="1" operator="containsText" text="BAJO">
      <formula>NOT(ISERROR(SEARCH("BAJO",Q267)))</formula>
    </cfRule>
  </conditionalFormatting>
  <conditionalFormatting sqref="S270">
    <cfRule type="cellIs" dxfId="927" priority="995" stopIfTrue="1" operator="between">
      <formula>1</formula>
      <formula>20</formula>
    </cfRule>
    <cfRule type="cellIs" dxfId="926" priority="996" stopIfTrue="1" operator="between">
      <formula>40</formula>
      <formula>120</formula>
    </cfRule>
    <cfRule type="cellIs" dxfId="925" priority="997" stopIfTrue="1" operator="between">
      <formula>150</formula>
      <formula>500</formula>
    </cfRule>
    <cfRule type="cellIs" dxfId="924" priority="998" stopIfTrue="1" operator="between">
      <formula>600</formula>
      <formula>4000</formula>
    </cfRule>
  </conditionalFormatting>
  <conditionalFormatting sqref="U270">
    <cfRule type="containsText" dxfId="923" priority="993" stopIfTrue="1" operator="containsText" text="No aceptable o aceptable con control especifico">
      <formula>NOT(ISERROR(SEARCH("No aceptable o aceptable con control especifico",U270)))</formula>
    </cfRule>
    <cfRule type="containsText" dxfId="922" priority="994" stopIfTrue="1" operator="containsText" text="NO ACEPTABLE">
      <formula>NOT(ISERROR(SEARCH("NO ACEPTABLE",U270)))</formula>
    </cfRule>
  </conditionalFormatting>
  <conditionalFormatting sqref="Q270">
    <cfRule type="containsText" dxfId="921" priority="991" stopIfTrue="1" operator="containsText" text="Muy Alto">
      <formula>NOT(ISERROR(SEARCH("Muy Alto",Q270)))</formula>
    </cfRule>
    <cfRule type="containsText" dxfId="920" priority="992" stopIfTrue="1" operator="containsText" text="BAJO">
      <formula>NOT(ISERROR(SEARCH("BAJO",Q270)))</formula>
    </cfRule>
  </conditionalFormatting>
  <conditionalFormatting sqref="S271">
    <cfRule type="cellIs" dxfId="919" priority="987" stopIfTrue="1" operator="between">
      <formula>1</formula>
      <formula>20</formula>
    </cfRule>
    <cfRule type="cellIs" dxfId="918" priority="988" stopIfTrue="1" operator="between">
      <formula>40</formula>
      <formula>120</formula>
    </cfRule>
    <cfRule type="cellIs" dxfId="917" priority="989" stopIfTrue="1" operator="between">
      <formula>150</formula>
      <formula>500</formula>
    </cfRule>
    <cfRule type="cellIs" dxfId="916" priority="990" stopIfTrue="1" operator="between">
      <formula>600</formula>
      <formula>4000</formula>
    </cfRule>
  </conditionalFormatting>
  <conditionalFormatting sqref="U271">
    <cfRule type="containsText" dxfId="915" priority="985" stopIfTrue="1" operator="containsText" text="No aceptable o aceptable con control especifico">
      <formula>NOT(ISERROR(SEARCH("No aceptable o aceptable con control especifico",U271)))</formula>
    </cfRule>
    <cfRule type="containsText" dxfId="914" priority="986" stopIfTrue="1" operator="containsText" text="NO ACEPTABLE">
      <formula>NOT(ISERROR(SEARCH("NO ACEPTABLE",U271)))</formula>
    </cfRule>
  </conditionalFormatting>
  <conditionalFormatting sqref="Q271">
    <cfRule type="containsText" dxfId="913" priority="983" stopIfTrue="1" operator="containsText" text="Muy Alto">
      <formula>NOT(ISERROR(SEARCH("Muy Alto",Q271)))</formula>
    </cfRule>
    <cfRule type="containsText" dxfId="912" priority="984" stopIfTrue="1" operator="containsText" text="BAJO">
      <formula>NOT(ISERROR(SEARCH("BAJO",Q271)))</formula>
    </cfRule>
  </conditionalFormatting>
  <conditionalFormatting sqref="S273">
    <cfRule type="cellIs" dxfId="911" priority="979" stopIfTrue="1" operator="between">
      <formula>1</formula>
      <formula>20</formula>
    </cfRule>
    <cfRule type="cellIs" dxfId="910" priority="980" stopIfTrue="1" operator="between">
      <formula>40</formula>
      <formula>120</formula>
    </cfRule>
    <cfRule type="cellIs" dxfId="909" priority="981" stopIfTrue="1" operator="between">
      <formula>150</formula>
      <formula>500</formula>
    </cfRule>
    <cfRule type="cellIs" dxfId="908" priority="982" stopIfTrue="1" operator="between">
      <formula>600</formula>
      <formula>4000</formula>
    </cfRule>
  </conditionalFormatting>
  <conditionalFormatting sqref="U273">
    <cfRule type="containsText" dxfId="907" priority="977" stopIfTrue="1" operator="containsText" text="No aceptable o aceptable con control especifico">
      <formula>NOT(ISERROR(SEARCH("No aceptable o aceptable con control especifico",U273)))</formula>
    </cfRule>
    <cfRule type="containsText" dxfId="906" priority="978" stopIfTrue="1" operator="containsText" text="NO ACEPTABLE">
      <formula>NOT(ISERROR(SEARCH("NO ACEPTABLE",U273)))</formula>
    </cfRule>
  </conditionalFormatting>
  <conditionalFormatting sqref="Q273">
    <cfRule type="containsText" dxfId="905" priority="975" stopIfTrue="1" operator="containsText" text="Muy Alto">
      <formula>NOT(ISERROR(SEARCH("Muy Alto",Q273)))</formula>
    </cfRule>
    <cfRule type="containsText" dxfId="904" priority="976" stopIfTrue="1" operator="containsText" text="BAJO">
      <formula>NOT(ISERROR(SEARCH("BAJO",Q273)))</formula>
    </cfRule>
  </conditionalFormatting>
  <conditionalFormatting sqref="S275">
    <cfRule type="cellIs" dxfId="903" priority="971" stopIfTrue="1" operator="between">
      <formula>1</formula>
      <formula>20</formula>
    </cfRule>
    <cfRule type="cellIs" dxfId="902" priority="972" stopIfTrue="1" operator="between">
      <formula>40</formula>
      <formula>120</formula>
    </cfRule>
    <cfRule type="cellIs" dxfId="901" priority="973" stopIfTrue="1" operator="between">
      <formula>150</formula>
      <formula>500</formula>
    </cfRule>
    <cfRule type="cellIs" dxfId="900" priority="974" stopIfTrue="1" operator="between">
      <formula>600</formula>
      <formula>4000</formula>
    </cfRule>
  </conditionalFormatting>
  <conditionalFormatting sqref="U275">
    <cfRule type="containsText" dxfId="899" priority="969" stopIfTrue="1" operator="containsText" text="No aceptable o aceptable con control especifico">
      <formula>NOT(ISERROR(SEARCH("No aceptable o aceptable con control especifico",U275)))</formula>
    </cfRule>
    <cfRule type="containsText" dxfId="898" priority="970" stopIfTrue="1" operator="containsText" text="NO ACEPTABLE">
      <formula>NOT(ISERROR(SEARCH("NO ACEPTABLE",U275)))</formula>
    </cfRule>
  </conditionalFormatting>
  <conditionalFormatting sqref="Q275">
    <cfRule type="containsText" dxfId="897" priority="967" stopIfTrue="1" operator="containsText" text="Muy Alto">
      <formula>NOT(ISERROR(SEARCH("Muy Alto",Q275)))</formula>
    </cfRule>
    <cfRule type="containsText" dxfId="896" priority="968" stopIfTrue="1" operator="containsText" text="BAJO">
      <formula>NOT(ISERROR(SEARCH("BAJO",Q275)))</formula>
    </cfRule>
  </conditionalFormatting>
  <conditionalFormatting sqref="S288">
    <cfRule type="cellIs" dxfId="895" priority="963" stopIfTrue="1" operator="between">
      <formula>1</formula>
      <formula>20</formula>
    </cfRule>
    <cfRule type="cellIs" dxfId="894" priority="964" stopIfTrue="1" operator="between">
      <formula>40</formula>
      <formula>120</formula>
    </cfRule>
    <cfRule type="cellIs" dxfId="893" priority="965" stopIfTrue="1" operator="between">
      <formula>150</formula>
      <formula>500</formula>
    </cfRule>
    <cfRule type="cellIs" dxfId="892" priority="966" stopIfTrue="1" operator="between">
      <formula>600</formula>
      <formula>4000</formula>
    </cfRule>
  </conditionalFormatting>
  <conditionalFormatting sqref="U288">
    <cfRule type="containsText" dxfId="891" priority="961" stopIfTrue="1" operator="containsText" text="No aceptable o aceptable con control especifico">
      <formula>NOT(ISERROR(SEARCH("No aceptable o aceptable con control especifico",U288)))</formula>
    </cfRule>
    <cfRule type="containsText" dxfId="890" priority="962" stopIfTrue="1" operator="containsText" text="NO ACEPTABLE">
      <formula>NOT(ISERROR(SEARCH("NO ACEPTABLE",U288)))</formula>
    </cfRule>
  </conditionalFormatting>
  <conditionalFormatting sqref="Q288">
    <cfRule type="containsText" dxfId="889" priority="959" stopIfTrue="1" operator="containsText" text="Muy Alto">
      <formula>NOT(ISERROR(SEARCH("Muy Alto",Q288)))</formula>
    </cfRule>
    <cfRule type="containsText" dxfId="888" priority="960" stopIfTrue="1" operator="containsText" text="BAJO">
      <formula>NOT(ISERROR(SEARCH("BAJO",Q288)))</formula>
    </cfRule>
  </conditionalFormatting>
  <conditionalFormatting sqref="S295">
    <cfRule type="cellIs" dxfId="887" priority="955" stopIfTrue="1" operator="between">
      <formula>1</formula>
      <formula>20</formula>
    </cfRule>
    <cfRule type="cellIs" dxfId="886" priority="956" stopIfTrue="1" operator="between">
      <formula>40</formula>
      <formula>120</formula>
    </cfRule>
    <cfRule type="cellIs" dxfId="885" priority="957" stopIfTrue="1" operator="between">
      <formula>150</formula>
      <formula>500</formula>
    </cfRule>
    <cfRule type="cellIs" dxfId="884" priority="958" stopIfTrue="1" operator="between">
      <formula>600</formula>
      <formula>4000</formula>
    </cfRule>
  </conditionalFormatting>
  <conditionalFormatting sqref="U295">
    <cfRule type="containsText" dxfId="883" priority="953" stopIfTrue="1" operator="containsText" text="No aceptable o aceptable con control especifico">
      <formula>NOT(ISERROR(SEARCH("No aceptable o aceptable con control especifico",U295)))</formula>
    </cfRule>
    <cfRule type="containsText" dxfId="882" priority="954" stopIfTrue="1" operator="containsText" text="NO ACEPTABLE">
      <formula>NOT(ISERROR(SEARCH("NO ACEPTABLE",U295)))</formula>
    </cfRule>
  </conditionalFormatting>
  <conditionalFormatting sqref="Q295">
    <cfRule type="containsText" dxfId="881" priority="951" stopIfTrue="1" operator="containsText" text="Muy Alto">
      <formula>NOT(ISERROR(SEARCH("Muy Alto",Q295)))</formula>
    </cfRule>
    <cfRule type="containsText" dxfId="880" priority="952" stopIfTrue="1" operator="containsText" text="BAJO">
      <formula>NOT(ISERROR(SEARCH("BAJO",Q295)))</formula>
    </cfRule>
  </conditionalFormatting>
  <conditionalFormatting sqref="S298">
    <cfRule type="cellIs" dxfId="879" priority="947" stopIfTrue="1" operator="between">
      <formula>1</formula>
      <formula>20</formula>
    </cfRule>
    <cfRule type="cellIs" dxfId="878" priority="948" stopIfTrue="1" operator="between">
      <formula>40</formula>
      <formula>120</formula>
    </cfRule>
    <cfRule type="cellIs" dxfId="877" priority="949" stopIfTrue="1" operator="between">
      <formula>150</formula>
      <formula>500</formula>
    </cfRule>
    <cfRule type="cellIs" dxfId="876" priority="950" stopIfTrue="1" operator="between">
      <formula>600</formula>
      <formula>4000</formula>
    </cfRule>
  </conditionalFormatting>
  <conditionalFormatting sqref="U298">
    <cfRule type="containsText" dxfId="875" priority="945" stopIfTrue="1" operator="containsText" text="No aceptable o aceptable con control especifico">
      <formula>NOT(ISERROR(SEARCH("No aceptable o aceptable con control especifico",U298)))</formula>
    </cfRule>
    <cfRule type="containsText" dxfId="874" priority="946" stopIfTrue="1" operator="containsText" text="NO ACEPTABLE">
      <formula>NOT(ISERROR(SEARCH("NO ACEPTABLE",U298)))</formula>
    </cfRule>
  </conditionalFormatting>
  <conditionalFormatting sqref="Q298">
    <cfRule type="containsText" dxfId="873" priority="943" stopIfTrue="1" operator="containsText" text="Muy Alto">
      <formula>NOT(ISERROR(SEARCH("Muy Alto",Q298)))</formula>
    </cfRule>
    <cfRule type="containsText" dxfId="872" priority="944" stopIfTrue="1" operator="containsText" text="BAJO">
      <formula>NOT(ISERROR(SEARCH("BAJO",Q298)))</formula>
    </cfRule>
  </conditionalFormatting>
  <conditionalFormatting sqref="S305">
    <cfRule type="cellIs" dxfId="871" priority="939" stopIfTrue="1" operator="between">
      <formula>1</formula>
      <formula>20</formula>
    </cfRule>
    <cfRule type="cellIs" dxfId="870" priority="940" stopIfTrue="1" operator="between">
      <formula>40</formula>
      <formula>120</formula>
    </cfRule>
    <cfRule type="cellIs" dxfId="869" priority="941" stopIfTrue="1" operator="between">
      <formula>150</formula>
      <formula>500</formula>
    </cfRule>
    <cfRule type="cellIs" dxfId="868" priority="942" stopIfTrue="1" operator="between">
      <formula>600</formula>
      <formula>4000</formula>
    </cfRule>
  </conditionalFormatting>
  <conditionalFormatting sqref="U305">
    <cfRule type="containsText" dxfId="867" priority="937" stopIfTrue="1" operator="containsText" text="No aceptable o aceptable con control especifico">
      <formula>NOT(ISERROR(SEARCH("No aceptable o aceptable con control especifico",U305)))</formula>
    </cfRule>
    <cfRule type="containsText" dxfId="866" priority="938" stopIfTrue="1" operator="containsText" text="NO ACEPTABLE">
      <formula>NOT(ISERROR(SEARCH("NO ACEPTABLE",U305)))</formula>
    </cfRule>
  </conditionalFormatting>
  <conditionalFormatting sqref="Q305">
    <cfRule type="containsText" dxfId="865" priority="935" stopIfTrue="1" operator="containsText" text="Muy Alto">
      <formula>NOT(ISERROR(SEARCH("Muy Alto",Q305)))</formula>
    </cfRule>
    <cfRule type="containsText" dxfId="864" priority="936" stopIfTrue="1" operator="containsText" text="BAJO">
      <formula>NOT(ISERROR(SEARCH("BAJO",Q305)))</formula>
    </cfRule>
  </conditionalFormatting>
  <conditionalFormatting sqref="S307">
    <cfRule type="cellIs" dxfId="863" priority="931" stopIfTrue="1" operator="between">
      <formula>1</formula>
      <formula>20</formula>
    </cfRule>
    <cfRule type="cellIs" dxfId="862" priority="932" stopIfTrue="1" operator="between">
      <formula>40</formula>
      <formula>120</formula>
    </cfRule>
    <cfRule type="cellIs" dxfId="861" priority="933" stopIfTrue="1" operator="between">
      <formula>150</formula>
      <formula>500</formula>
    </cfRule>
    <cfRule type="cellIs" dxfId="860" priority="934" stopIfTrue="1" operator="between">
      <formula>600</formula>
      <formula>4000</formula>
    </cfRule>
  </conditionalFormatting>
  <conditionalFormatting sqref="U307">
    <cfRule type="containsText" dxfId="859" priority="929" stopIfTrue="1" operator="containsText" text="No aceptable o aceptable con control especifico">
      <formula>NOT(ISERROR(SEARCH("No aceptable o aceptable con control especifico",U307)))</formula>
    </cfRule>
    <cfRule type="containsText" dxfId="858" priority="930" stopIfTrue="1" operator="containsText" text="NO ACEPTABLE">
      <formula>NOT(ISERROR(SEARCH("NO ACEPTABLE",U307)))</formula>
    </cfRule>
  </conditionalFormatting>
  <conditionalFormatting sqref="Q307">
    <cfRule type="containsText" dxfId="857" priority="927" stopIfTrue="1" operator="containsText" text="Muy Alto">
      <formula>NOT(ISERROR(SEARCH("Muy Alto",Q307)))</formula>
    </cfRule>
    <cfRule type="containsText" dxfId="856" priority="928" stopIfTrue="1" operator="containsText" text="BAJO">
      <formula>NOT(ISERROR(SEARCH("BAJO",Q307)))</formula>
    </cfRule>
  </conditionalFormatting>
  <conditionalFormatting sqref="S311">
    <cfRule type="cellIs" dxfId="855" priority="923" stopIfTrue="1" operator="between">
      <formula>1</formula>
      <formula>20</formula>
    </cfRule>
    <cfRule type="cellIs" dxfId="854" priority="924" stopIfTrue="1" operator="between">
      <formula>40</formula>
      <formula>120</formula>
    </cfRule>
    <cfRule type="cellIs" dxfId="853" priority="925" stopIfTrue="1" operator="between">
      <formula>150</formula>
      <formula>500</formula>
    </cfRule>
    <cfRule type="cellIs" dxfId="852" priority="926" stopIfTrue="1" operator="between">
      <formula>600</formula>
      <formula>4000</formula>
    </cfRule>
  </conditionalFormatting>
  <conditionalFormatting sqref="U311">
    <cfRule type="containsText" dxfId="851" priority="921" stopIfTrue="1" operator="containsText" text="No aceptable o aceptable con control especifico">
      <formula>NOT(ISERROR(SEARCH("No aceptable o aceptable con control especifico",U311)))</formula>
    </cfRule>
    <cfRule type="containsText" dxfId="850" priority="922" stopIfTrue="1" operator="containsText" text="NO ACEPTABLE">
      <formula>NOT(ISERROR(SEARCH("NO ACEPTABLE",U311)))</formula>
    </cfRule>
  </conditionalFormatting>
  <conditionalFormatting sqref="Q311">
    <cfRule type="containsText" dxfId="849" priority="919" stopIfTrue="1" operator="containsText" text="Muy Alto">
      <formula>NOT(ISERROR(SEARCH("Muy Alto",Q311)))</formula>
    </cfRule>
    <cfRule type="containsText" dxfId="848" priority="920" stopIfTrue="1" operator="containsText" text="BAJO">
      <formula>NOT(ISERROR(SEARCH("BAJO",Q311)))</formula>
    </cfRule>
  </conditionalFormatting>
  <conditionalFormatting sqref="S320">
    <cfRule type="cellIs" dxfId="847" priority="915" stopIfTrue="1" operator="between">
      <formula>1</formula>
      <formula>20</formula>
    </cfRule>
    <cfRule type="cellIs" dxfId="846" priority="916" stopIfTrue="1" operator="between">
      <formula>40</formula>
      <formula>120</formula>
    </cfRule>
    <cfRule type="cellIs" dxfId="845" priority="917" stopIfTrue="1" operator="between">
      <formula>150</formula>
      <formula>500</formula>
    </cfRule>
    <cfRule type="cellIs" dxfId="844" priority="918" stopIfTrue="1" operator="between">
      <formula>600</formula>
      <formula>4000</formula>
    </cfRule>
  </conditionalFormatting>
  <conditionalFormatting sqref="U320">
    <cfRule type="containsText" dxfId="843" priority="913" stopIfTrue="1" operator="containsText" text="No aceptable o aceptable con control especifico">
      <formula>NOT(ISERROR(SEARCH("No aceptable o aceptable con control especifico",U320)))</formula>
    </cfRule>
    <cfRule type="containsText" dxfId="842" priority="914" stopIfTrue="1" operator="containsText" text="NO ACEPTABLE">
      <formula>NOT(ISERROR(SEARCH("NO ACEPTABLE",U320)))</formula>
    </cfRule>
  </conditionalFormatting>
  <conditionalFormatting sqref="Q320">
    <cfRule type="containsText" dxfId="841" priority="911" stopIfTrue="1" operator="containsText" text="Muy Alto">
      <formula>NOT(ISERROR(SEARCH("Muy Alto",Q320)))</formula>
    </cfRule>
    <cfRule type="containsText" dxfId="840" priority="912" stopIfTrue="1" operator="containsText" text="BAJO">
      <formula>NOT(ISERROR(SEARCH("BAJO",Q320)))</formula>
    </cfRule>
  </conditionalFormatting>
  <conditionalFormatting sqref="S325">
    <cfRule type="cellIs" dxfId="839" priority="907" stopIfTrue="1" operator="between">
      <formula>1</formula>
      <formula>20</formula>
    </cfRule>
    <cfRule type="cellIs" dxfId="838" priority="908" stopIfTrue="1" operator="between">
      <formula>40</formula>
      <formula>120</formula>
    </cfRule>
    <cfRule type="cellIs" dxfId="837" priority="909" stopIfTrue="1" operator="between">
      <formula>150</formula>
      <formula>500</formula>
    </cfRule>
    <cfRule type="cellIs" dxfId="836" priority="910" stopIfTrue="1" operator="between">
      <formula>600</formula>
      <formula>4000</formula>
    </cfRule>
  </conditionalFormatting>
  <conditionalFormatting sqref="U325">
    <cfRule type="containsText" dxfId="835" priority="905" stopIfTrue="1" operator="containsText" text="No aceptable o aceptable con control especifico">
      <formula>NOT(ISERROR(SEARCH("No aceptable o aceptable con control especifico",U325)))</formula>
    </cfRule>
    <cfRule type="containsText" dxfId="834" priority="906" stopIfTrue="1" operator="containsText" text="NO ACEPTABLE">
      <formula>NOT(ISERROR(SEARCH("NO ACEPTABLE",U325)))</formula>
    </cfRule>
  </conditionalFormatting>
  <conditionalFormatting sqref="Q325">
    <cfRule type="containsText" dxfId="833" priority="903" stopIfTrue="1" operator="containsText" text="Muy Alto">
      <formula>NOT(ISERROR(SEARCH("Muy Alto",Q325)))</formula>
    </cfRule>
    <cfRule type="containsText" dxfId="832" priority="904" stopIfTrue="1" operator="containsText" text="BAJO">
      <formula>NOT(ISERROR(SEARCH("BAJO",Q325)))</formula>
    </cfRule>
  </conditionalFormatting>
  <conditionalFormatting sqref="S330">
    <cfRule type="cellIs" dxfId="831" priority="899" stopIfTrue="1" operator="between">
      <formula>1</formula>
      <formula>20</formula>
    </cfRule>
    <cfRule type="cellIs" dxfId="830" priority="900" stopIfTrue="1" operator="between">
      <formula>40</formula>
      <formula>120</formula>
    </cfRule>
    <cfRule type="cellIs" dxfId="829" priority="901" stopIfTrue="1" operator="between">
      <formula>150</formula>
      <formula>500</formula>
    </cfRule>
    <cfRule type="cellIs" dxfId="828" priority="902" stopIfTrue="1" operator="between">
      <formula>600</formula>
      <formula>4000</formula>
    </cfRule>
  </conditionalFormatting>
  <conditionalFormatting sqref="U330">
    <cfRule type="containsText" dxfId="827" priority="897" stopIfTrue="1" operator="containsText" text="No aceptable o aceptable con control especifico">
      <formula>NOT(ISERROR(SEARCH("No aceptable o aceptable con control especifico",U330)))</formula>
    </cfRule>
    <cfRule type="containsText" dxfId="826" priority="898" stopIfTrue="1" operator="containsText" text="NO ACEPTABLE">
      <formula>NOT(ISERROR(SEARCH("NO ACEPTABLE",U330)))</formula>
    </cfRule>
  </conditionalFormatting>
  <conditionalFormatting sqref="Q330">
    <cfRule type="containsText" dxfId="825" priority="895" stopIfTrue="1" operator="containsText" text="Muy Alto">
      <formula>NOT(ISERROR(SEARCH("Muy Alto",Q330)))</formula>
    </cfRule>
    <cfRule type="containsText" dxfId="824" priority="896" stopIfTrue="1" operator="containsText" text="BAJO">
      <formula>NOT(ISERROR(SEARCH("BAJO",Q330)))</formula>
    </cfRule>
  </conditionalFormatting>
  <conditionalFormatting sqref="S346">
    <cfRule type="cellIs" dxfId="823" priority="891" stopIfTrue="1" operator="between">
      <formula>1</formula>
      <formula>20</formula>
    </cfRule>
    <cfRule type="cellIs" dxfId="822" priority="892" stopIfTrue="1" operator="between">
      <formula>40</formula>
      <formula>120</formula>
    </cfRule>
    <cfRule type="cellIs" dxfId="821" priority="893" stopIfTrue="1" operator="between">
      <formula>150</formula>
      <formula>500</formula>
    </cfRule>
    <cfRule type="cellIs" dxfId="820" priority="894" stopIfTrue="1" operator="between">
      <formula>600</formula>
      <formula>4000</formula>
    </cfRule>
  </conditionalFormatting>
  <conditionalFormatting sqref="U346">
    <cfRule type="containsText" dxfId="819" priority="889" stopIfTrue="1" operator="containsText" text="No aceptable o aceptable con control especifico">
      <formula>NOT(ISERROR(SEARCH("No aceptable o aceptable con control especifico",U346)))</formula>
    </cfRule>
    <cfRule type="containsText" dxfId="818" priority="890" stopIfTrue="1" operator="containsText" text="NO ACEPTABLE">
      <formula>NOT(ISERROR(SEARCH("NO ACEPTABLE",U346)))</formula>
    </cfRule>
  </conditionalFormatting>
  <conditionalFormatting sqref="Q346">
    <cfRule type="containsText" dxfId="817" priority="887" stopIfTrue="1" operator="containsText" text="Muy Alto">
      <formula>NOT(ISERROR(SEARCH("Muy Alto",Q346)))</formula>
    </cfRule>
    <cfRule type="containsText" dxfId="816" priority="888" stopIfTrue="1" operator="containsText" text="BAJO">
      <formula>NOT(ISERROR(SEARCH("BAJO",Q346)))</formula>
    </cfRule>
  </conditionalFormatting>
  <conditionalFormatting sqref="S349">
    <cfRule type="cellIs" dxfId="815" priority="883" stopIfTrue="1" operator="between">
      <formula>1</formula>
      <formula>20</formula>
    </cfRule>
    <cfRule type="cellIs" dxfId="814" priority="884" stopIfTrue="1" operator="between">
      <formula>40</formula>
      <formula>120</formula>
    </cfRule>
    <cfRule type="cellIs" dxfId="813" priority="885" stopIfTrue="1" operator="between">
      <formula>150</formula>
      <formula>500</formula>
    </cfRule>
    <cfRule type="cellIs" dxfId="812" priority="886" stopIfTrue="1" operator="between">
      <formula>600</formula>
      <formula>4000</formula>
    </cfRule>
  </conditionalFormatting>
  <conditionalFormatting sqref="U349">
    <cfRule type="containsText" dxfId="811" priority="881" stopIfTrue="1" operator="containsText" text="No aceptable o aceptable con control especifico">
      <formula>NOT(ISERROR(SEARCH("No aceptable o aceptable con control especifico",U349)))</formula>
    </cfRule>
    <cfRule type="containsText" dxfId="810" priority="882" stopIfTrue="1" operator="containsText" text="NO ACEPTABLE">
      <formula>NOT(ISERROR(SEARCH("NO ACEPTABLE",U349)))</formula>
    </cfRule>
  </conditionalFormatting>
  <conditionalFormatting sqref="Q349">
    <cfRule type="containsText" dxfId="809" priority="879" stopIfTrue="1" operator="containsText" text="Muy Alto">
      <formula>NOT(ISERROR(SEARCH("Muy Alto",Q349)))</formula>
    </cfRule>
    <cfRule type="containsText" dxfId="808" priority="880" stopIfTrue="1" operator="containsText" text="BAJO">
      <formula>NOT(ISERROR(SEARCH("BAJO",Q349)))</formula>
    </cfRule>
  </conditionalFormatting>
  <conditionalFormatting sqref="S356">
    <cfRule type="cellIs" dxfId="807" priority="875" stopIfTrue="1" operator="between">
      <formula>1</formula>
      <formula>20</formula>
    </cfRule>
    <cfRule type="cellIs" dxfId="806" priority="876" stopIfTrue="1" operator="between">
      <formula>40</formula>
      <formula>120</formula>
    </cfRule>
    <cfRule type="cellIs" dxfId="805" priority="877" stopIfTrue="1" operator="between">
      <formula>150</formula>
      <formula>500</formula>
    </cfRule>
    <cfRule type="cellIs" dxfId="804" priority="878" stopIfTrue="1" operator="between">
      <formula>600</formula>
      <formula>4000</formula>
    </cfRule>
  </conditionalFormatting>
  <conditionalFormatting sqref="U356">
    <cfRule type="containsText" dxfId="803" priority="873" stopIfTrue="1" operator="containsText" text="No aceptable o aceptable con control especifico">
      <formula>NOT(ISERROR(SEARCH("No aceptable o aceptable con control especifico",U356)))</formula>
    </cfRule>
    <cfRule type="containsText" dxfId="802" priority="874" stopIfTrue="1" operator="containsText" text="NO ACEPTABLE">
      <formula>NOT(ISERROR(SEARCH("NO ACEPTABLE",U356)))</formula>
    </cfRule>
  </conditionalFormatting>
  <conditionalFormatting sqref="Q356">
    <cfRule type="containsText" dxfId="801" priority="871" stopIfTrue="1" operator="containsText" text="Muy Alto">
      <formula>NOT(ISERROR(SEARCH("Muy Alto",Q356)))</formula>
    </cfRule>
    <cfRule type="containsText" dxfId="800" priority="872" stopIfTrue="1" operator="containsText" text="BAJO">
      <formula>NOT(ISERROR(SEARCH("BAJO",Q356)))</formula>
    </cfRule>
  </conditionalFormatting>
  <conditionalFormatting sqref="S364">
    <cfRule type="cellIs" dxfId="799" priority="867" stopIfTrue="1" operator="between">
      <formula>1</formula>
      <formula>20</formula>
    </cfRule>
    <cfRule type="cellIs" dxfId="798" priority="868" stopIfTrue="1" operator="between">
      <formula>40</formula>
      <formula>120</formula>
    </cfRule>
    <cfRule type="cellIs" dxfId="797" priority="869" stopIfTrue="1" operator="between">
      <formula>150</formula>
      <formula>500</formula>
    </cfRule>
    <cfRule type="cellIs" dxfId="796" priority="870" stopIfTrue="1" operator="between">
      <formula>600</formula>
      <formula>4000</formula>
    </cfRule>
  </conditionalFormatting>
  <conditionalFormatting sqref="U364">
    <cfRule type="containsText" dxfId="795" priority="865" stopIfTrue="1" operator="containsText" text="No aceptable o aceptable con control especifico">
      <formula>NOT(ISERROR(SEARCH("No aceptable o aceptable con control especifico",U364)))</formula>
    </cfRule>
    <cfRule type="containsText" dxfId="794" priority="866" stopIfTrue="1" operator="containsText" text="NO ACEPTABLE">
      <formula>NOT(ISERROR(SEARCH("NO ACEPTABLE",U364)))</formula>
    </cfRule>
  </conditionalFormatting>
  <conditionalFormatting sqref="Q364">
    <cfRule type="containsText" dxfId="793" priority="863" stopIfTrue="1" operator="containsText" text="Muy Alto">
      <formula>NOT(ISERROR(SEARCH("Muy Alto",Q364)))</formula>
    </cfRule>
    <cfRule type="containsText" dxfId="792" priority="864" stopIfTrue="1" operator="containsText" text="BAJO">
      <formula>NOT(ISERROR(SEARCH("BAJO",Q364)))</formula>
    </cfRule>
  </conditionalFormatting>
  <conditionalFormatting sqref="S367">
    <cfRule type="cellIs" dxfId="791" priority="859" stopIfTrue="1" operator="between">
      <formula>1</formula>
      <formula>20</formula>
    </cfRule>
    <cfRule type="cellIs" dxfId="790" priority="860" stopIfTrue="1" operator="between">
      <formula>40</formula>
      <formula>120</formula>
    </cfRule>
    <cfRule type="cellIs" dxfId="789" priority="861" stopIfTrue="1" operator="between">
      <formula>150</formula>
      <formula>500</formula>
    </cfRule>
    <cfRule type="cellIs" dxfId="788" priority="862" stopIfTrue="1" operator="between">
      <formula>600</formula>
      <formula>4000</formula>
    </cfRule>
  </conditionalFormatting>
  <conditionalFormatting sqref="U367">
    <cfRule type="containsText" dxfId="787" priority="857" stopIfTrue="1" operator="containsText" text="No aceptable o aceptable con control especifico">
      <formula>NOT(ISERROR(SEARCH("No aceptable o aceptable con control especifico",U367)))</formula>
    </cfRule>
    <cfRule type="containsText" dxfId="786" priority="858" stopIfTrue="1" operator="containsText" text="NO ACEPTABLE">
      <formula>NOT(ISERROR(SEARCH("NO ACEPTABLE",U367)))</formula>
    </cfRule>
  </conditionalFormatting>
  <conditionalFormatting sqref="Q367">
    <cfRule type="containsText" dxfId="785" priority="855" stopIfTrue="1" operator="containsText" text="Muy Alto">
      <formula>NOT(ISERROR(SEARCH("Muy Alto",Q367)))</formula>
    </cfRule>
    <cfRule type="containsText" dxfId="784" priority="856" stopIfTrue="1" operator="containsText" text="BAJO">
      <formula>NOT(ISERROR(SEARCH("BAJO",Q367)))</formula>
    </cfRule>
  </conditionalFormatting>
  <conditionalFormatting sqref="S376">
    <cfRule type="cellIs" dxfId="783" priority="843" stopIfTrue="1" operator="between">
      <formula>1</formula>
      <formula>20</formula>
    </cfRule>
    <cfRule type="cellIs" dxfId="782" priority="844" stopIfTrue="1" operator="between">
      <formula>40</formula>
      <formula>120</formula>
    </cfRule>
    <cfRule type="cellIs" dxfId="781" priority="845" stopIfTrue="1" operator="between">
      <formula>150</formula>
      <formula>500</formula>
    </cfRule>
    <cfRule type="cellIs" dxfId="780" priority="846" stopIfTrue="1" operator="between">
      <formula>600</formula>
      <formula>4000</formula>
    </cfRule>
  </conditionalFormatting>
  <conditionalFormatting sqref="U376">
    <cfRule type="containsText" dxfId="779" priority="841" stopIfTrue="1" operator="containsText" text="No aceptable o aceptable con control especifico">
      <formula>NOT(ISERROR(SEARCH("No aceptable o aceptable con control especifico",U376)))</formula>
    </cfRule>
    <cfRule type="containsText" dxfId="778" priority="842" stopIfTrue="1" operator="containsText" text="NO ACEPTABLE">
      <formula>NOT(ISERROR(SEARCH("NO ACEPTABLE",U376)))</formula>
    </cfRule>
  </conditionalFormatting>
  <conditionalFormatting sqref="Q376">
    <cfRule type="containsText" dxfId="777" priority="839" stopIfTrue="1" operator="containsText" text="Muy Alto">
      <formula>NOT(ISERROR(SEARCH("Muy Alto",Q376)))</formula>
    </cfRule>
    <cfRule type="containsText" dxfId="776" priority="840" stopIfTrue="1" operator="containsText" text="BAJO">
      <formula>NOT(ISERROR(SEARCH("BAJO",Q376)))</formula>
    </cfRule>
  </conditionalFormatting>
  <conditionalFormatting sqref="S379">
    <cfRule type="cellIs" dxfId="775" priority="835" stopIfTrue="1" operator="between">
      <formula>1</formula>
      <formula>20</formula>
    </cfRule>
    <cfRule type="cellIs" dxfId="774" priority="836" stopIfTrue="1" operator="between">
      <formula>40</formula>
      <formula>120</formula>
    </cfRule>
    <cfRule type="cellIs" dxfId="773" priority="837" stopIfTrue="1" operator="between">
      <formula>150</formula>
      <formula>500</formula>
    </cfRule>
    <cfRule type="cellIs" dxfId="772" priority="838" stopIfTrue="1" operator="between">
      <formula>600</formula>
      <formula>4000</formula>
    </cfRule>
  </conditionalFormatting>
  <conditionalFormatting sqref="U379">
    <cfRule type="containsText" dxfId="771" priority="833" stopIfTrue="1" operator="containsText" text="No aceptable o aceptable con control especifico">
      <formula>NOT(ISERROR(SEARCH("No aceptable o aceptable con control especifico",U379)))</formula>
    </cfRule>
    <cfRule type="containsText" dxfId="770" priority="834" stopIfTrue="1" operator="containsText" text="NO ACEPTABLE">
      <formula>NOT(ISERROR(SEARCH("NO ACEPTABLE",U379)))</formula>
    </cfRule>
  </conditionalFormatting>
  <conditionalFormatting sqref="Q379">
    <cfRule type="containsText" dxfId="769" priority="831" stopIfTrue="1" operator="containsText" text="Muy Alto">
      <formula>NOT(ISERROR(SEARCH("Muy Alto",Q379)))</formula>
    </cfRule>
    <cfRule type="containsText" dxfId="768" priority="832" stopIfTrue="1" operator="containsText" text="BAJO">
      <formula>NOT(ISERROR(SEARCH("BAJO",Q379)))</formula>
    </cfRule>
  </conditionalFormatting>
  <conditionalFormatting sqref="S381">
    <cfRule type="cellIs" dxfId="767" priority="827" stopIfTrue="1" operator="between">
      <formula>1</formula>
      <formula>20</formula>
    </cfRule>
    <cfRule type="cellIs" dxfId="766" priority="828" stopIfTrue="1" operator="between">
      <formula>40</formula>
      <formula>120</formula>
    </cfRule>
    <cfRule type="cellIs" dxfId="765" priority="829" stopIfTrue="1" operator="between">
      <formula>150</formula>
      <formula>500</formula>
    </cfRule>
    <cfRule type="cellIs" dxfId="764" priority="830" stopIfTrue="1" operator="between">
      <formula>600</formula>
      <formula>4000</formula>
    </cfRule>
  </conditionalFormatting>
  <conditionalFormatting sqref="U381">
    <cfRule type="containsText" dxfId="763" priority="825" stopIfTrue="1" operator="containsText" text="No aceptable o aceptable con control especifico">
      <formula>NOT(ISERROR(SEARCH("No aceptable o aceptable con control especifico",U381)))</formula>
    </cfRule>
    <cfRule type="containsText" dxfId="762" priority="826" stopIfTrue="1" operator="containsText" text="NO ACEPTABLE">
      <formula>NOT(ISERROR(SEARCH("NO ACEPTABLE",U381)))</formula>
    </cfRule>
  </conditionalFormatting>
  <conditionalFormatting sqref="Q381">
    <cfRule type="containsText" dxfId="761" priority="823" stopIfTrue="1" operator="containsText" text="Muy Alto">
      <formula>NOT(ISERROR(SEARCH("Muy Alto",Q381)))</formula>
    </cfRule>
    <cfRule type="containsText" dxfId="760" priority="824" stopIfTrue="1" operator="containsText" text="BAJO">
      <formula>NOT(ISERROR(SEARCH("BAJO",Q381)))</formula>
    </cfRule>
  </conditionalFormatting>
  <conditionalFormatting sqref="S385">
    <cfRule type="cellIs" dxfId="759" priority="819" stopIfTrue="1" operator="between">
      <formula>1</formula>
      <formula>20</formula>
    </cfRule>
    <cfRule type="cellIs" dxfId="758" priority="820" stopIfTrue="1" operator="between">
      <formula>40</formula>
      <formula>120</formula>
    </cfRule>
    <cfRule type="cellIs" dxfId="757" priority="821" stopIfTrue="1" operator="between">
      <formula>150</formula>
      <formula>500</formula>
    </cfRule>
    <cfRule type="cellIs" dxfId="756" priority="822" stopIfTrue="1" operator="between">
      <formula>600</formula>
      <formula>4000</formula>
    </cfRule>
  </conditionalFormatting>
  <conditionalFormatting sqref="U385">
    <cfRule type="containsText" dxfId="755" priority="817" stopIfTrue="1" operator="containsText" text="No aceptable o aceptable con control especifico">
      <formula>NOT(ISERROR(SEARCH("No aceptable o aceptable con control especifico",U385)))</formula>
    </cfRule>
    <cfRule type="containsText" dxfId="754" priority="818" stopIfTrue="1" operator="containsText" text="NO ACEPTABLE">
      <formula>NOT(ISERROR(SEARCH("NO ACEPTABLE",U385)))</formula>
    </cfRule>
  </conditionalFormatting>
  <conditionalFormatting sqref="Q385">
    <cfRule type="containsText" dxfId="753" priority="815" stopIfTrue="1" operator="containsText" text="Muy Alto">
      <formula>NOT(ISERROR(SEARCH("Muy Alto",Q385)))</formula>
    </cfRule>
    <cfRule type="containsText" dxfId="752" priority="816" stopIfTrue="1" operator="containsText" text="BAJO">
      <formula>NOT(ISERROR(SEARCH("BAJO",Q385)))</formula>
    </cfRule>
  </conditionalFormatting>
  <conditionalFormatting sqref="S388">
    <cfRule type="cellIs" dxfId="751" priority="811" stopIfTrue="1" operator="between">
      <formula>1</formula>
      <formula>20</formula>
    </cfRule>
    <cfRule type="cellIs" dxfId="750" priority="812" stopIfTrue="1" operator="between">
      <formula>40</formula>
      <formula>120</formula>
    </cfRule>
    <cfRule type="cellIs" dxfId="749" priority="813" stopIfTrue="1" operator="between">
      <formula>150</formula>
      <formula>500</formula>
    </cfRule>
    <cfRule type="cellIs" dxfId="748" priority="814" stopIfTrue="1" operator="between">
      <formula>600</formula>
      <formula>4000</formula>
    </cfRule>
  </conditionalFormatting>
  <conditionalFormatting sqref="U388">
    <cfRule type="containsText" dxfId="747" priority="809" stopIfTrue="1" operator="containsText" text="No aceptable o aceptable con control especifico">
      <formula>NOT(ISERROR(SEARCH("No aceptable o aceptable con control especifico",U388)))</formula>
    </cfRule>
    <cfRule type="containsText" dxfId="746" priority="810" stopIfTrue="1" operator="containsText" text="NO ACEPTABLE">
      <formula>NOT(ISERROR(SEARCH("NO ACEPTABLE",U388)))</formula>
    </cfRule>
  </conditionalFormatting>
  <conditionalFormatting sqref="Q388">
    <cfRule type="containsText" dxfId="745" priority="807" stopIfTrue="1" operator="containsText" text="Muy Alto">
      <formula>NOT(ISERROR(SEARCH("Muy Alto",Q388)))</formula>
    </cfRule>
    <cfRule type="containsText" dxfId="744" priority="808" stopIfTrue="1" operator="containsText" text="BAJO">
      <formula>NOT(ISERROR(SEARCH("BAJO",Q388)))</formula>
    </cfRule>
  </conditionalFormatting>
  <conditionalFormatting sqref="S391">
    <cfRule type="cellIs" dxfId="743" priority="803" stopIfTrue="1" operator="between">
      <formula>1</formula>
      <formula>20</formula>
    </cfRule>
    <cfRule type="cellIs" dxfId="742" priority="804" stopIfTrue="1" operator="between">
      <formula>40</formula>
      <formula>120</formula>
    </cfRule>
    <cfRule type="cellIs" dxfId="741" priority="805" stopIfTrue="1" operator="between">
      <formula>150</formula>
      <formula>500</formula>
    </cfRule>
    <cfRule type="cellIs" dxfId="740" priority="806" stopIfTrue="1" operator="between">
      <formula>600</formula>
      <formula>4000</formula>
    </cfRule>
  </conditionalFormatting>
  <conditionalFormatting sqref="U391">
    <cfRule type="containsText" dxfId="739" priority="801" stopIfTrue="1" operator="containsText" text="No aceptable o aceptable con control especifico">
      <formula>NOT(ISERROR(SEARCH("No aceptable o aceptable con control especifico",U391)))</formula>
    </cfRule>
    <cfRule type="containsText" dxfId="738" priority="802" stopIfTrue="1" operator="containsText" text="NO ACEPTABLE">
      <formula>NOT(ISERROR(SEARCH("NO ACEPTABLE",U391)))</formula>
    </cfRule>
  </conditionalFormatting>
  <conditionalFormatting sqref="Q391">
    <cfRule type="containsText" dxfId="737" priority="799" stopIfTrue="1" operator="containsText" text="Muy Alto">
      <formula>NOT(ISERROR(SEARCH("Muy Alto",Q391)))</formula>
    </cfRule>
    <cfRule type="containsText" dxfId="736" priority="800" stopIfTrue="1" operator="containsText" text="BAJO">
      <formula>NOT(ISERROR(SEARCH("BAJO",Q391)))</formula>
    </cfRule>
  </conditionalFormatting>
  <conditionalFormatting sqref="S392">
    <cfRule type="cellIs" dxfId="735" priority="795" stopIfTrue="1" operator="between">
      <formula>1</formula>
      <formula>20</formula>
    </cfRule>
    <cfRule type="cellIs" dxfId="734" priority="796" stopIfTrue="1" operator="between">
      <formula>40</formula>
      <formula>120</formula>
    </cfRule>
    <cfRule type="cellIs" dxfId="733" priority="797" stopIfTrue="1" operator="between">
      <formula>150</formula>
      <formula>500</formula>
    </cfRule>
    <cfRule type="cellIs" dxfId="732" priority="798" stopIfTrue="1" operator="between">
      <formula>600</formula>
      <formula>4000</formula>
    </cfRule>
  </conditionalFormatting>
  <conditionalFormatting sqref="U392">
    <cfRule type="containsText" dxfId="731" priority="793" stopIfTrue="1" operator="containsText" text="No aceptable o aceptable con control especifico">
      <formula>NOT(ISERROR(SEARCH("No aceptable o aceptable con control especifico",U392)))</formula>
    </cfRule>
    <cfRule type="containsText" dxfId="730" priority="794" stopIfTrue="1" operator="containsText" text="NO ACEPTABLE">
      <formula>NOT(ISERROR(SEARCH("NO ACEPTABLE",U392)))</formula>
    </cfRule>
  </conditionalFormatting>
  <conditionalFormatting sqref="Q392">
    <cfRule type="containsText" dxfId="729" priority="791" stopIfTrue="1" operator="containsText" text="Muy Alto">
      <formula>NOT(ISERROR(SEARCH("Muy Alto",Q392)))</formula>
    </cfRule>
    <cfRule type="containsText" dxfId="728" priority="792" stopIfTrue="1" operator="containsText" text="BAJO">
      <formula>NOT(ISERROR(SEARCH("BAJO",Q392)))</formula>
    </cfRule>
  </conditionalFormatting>
  <conditionalFormatting sqref="S393">
    <cfRule type="cellIs" dxfId="727" priority="787" stopIfTrue="1" operator="between">
      <formula>1</formula>
      <formula>20</formula>
    </cfRule>
    <cfRule type="cellIs" dxfId="726" priority="788" stopIfTrue="1" operator="between">
      <formula>40</formula>
      <formula>120</formula>
    </cfRule>
    <cfRule type="cellIs" dxfId="725" priority="789" stopIfTrue="1" operator="between">
      <formula>150</formula>
      <formula>500</formula>
    </cfRule>
    <cfRule type="cellIs" dxfId="724" priority="790" stopIfTrue="1" operator="between">
      <formula>600</formula>
      <formula>4000</formula>
    </cfRule>
  </conditionalFormatting>
  <conditionalFormatting sqref="U393">
    <cfRule type="containsText" dxfId="723" priority="785" stopIfTrue="1" operator="containsText" text="No aceptable o aceptable con control especifico">
      <formula>NOT(ISERROR(SEARCH("No aceptable o aceptable con control especifico",U393)))</formula>
    </cfRule>
    <cfRule type="containsText" dxfId="722" priority="786" stopIfTrue="1" operator="containsText" text="NO ACEPTABLE">
      <formula>NOT(ISERROR(SEARCH("NO ACEPTABLE",U393)))</formula>
    </cfRule>
  </conditionalFormatting>
  <conditionalFormatting sqref="Q393">
    <cfRule type="containsText" dxfId="721" priority="783" stopIfTrue="1" operator="containsText" text="Muy Alto">
      <formula>NOT(ISERROR(SEARCH("Muy Alto",Q393)))</formula>
    </cfRule>
    <cfRule type="containsText" dxfId="720" priority="784" stopIfTrue="1" operator="containsText" text="BAJO">
      <formula>NOT(ISERROR(SEARCH("BAJO",Q393)))</formula>
    </cfRule>
  </conditionalFormatting>
  <conditionalFormatting sqref="S398">
    <cfRule type="cellIs" dxfId="719" priority="779" stopIfTrue="1" operator="between">
      <formula>1</formula>
      <formula>20</formula>
    </cfRule>
    <cfRule type="cellIs" dxfId="718" priority="780" stopIfTrue="1" operator="between">
      <formula>40</formula>
      <formula>120</formula>
    </cfRule>
    <cfRule type="cellIs" dxfId="717" priority="781" stopIfTrue="1" operator="between">
      <formula>150</formula>
      <formula>500</formula>
    </cfRule>
    <cfRule type="cellIs" dxfId="716" priority="782" stopIfTrue="1" operator="between">
      <formula>600</formula>
      <formula>4000</formula>
    </cfRule>
  </conditionalFormatting>
  <conditionalFormatting sqref="U398">
    <cfRule type="containsText" dxfId="715" priority="777" stopIfTrue="1" operator="containsText" text="No aceptable o aceptable con control especifico">
      <formula>NOT(ISERROR(SEARCH("No aceptable o aceptable con control especifico",U398)))</formula>
    </cfRule>
    <cfRule type="containsText" dxfId="714" priority="778" stopIfTrue="1" operator="containsText" text="NO ACEPTABLE">
      <formula>NOT(ISERROR(SEARCH("NO ACEPTABLE",U398)))</formula>
    </cfRule>
  </conditionalFormatting>
  <conditionalFormatting sqref="Q398">
    <cfRule type="containsText" dxfId="713" priority="775" stopIfTrue="1" operator="containsText" text="Muy Alto">
      <formula>NOT(ISERROR(SEARCH("Muy Alto",Q398)))</formula>
    </cfRule>
    <cfRule type="containsText" dxfId="712" priority="776" stopIfTrue="1" operator="containsText" text="BAJO">
      <formula>NOT(ISERROR(SEARCH("BAJO",Q398)))</formula>
    </cfRule>
  </conditionalFormatting>
  <conditionalFormatting sqref="S401">
    <cfRule type="cellIs" dxfId="711" priority="771" stopIfTrue="1" operator="between">
      <formula>1</formula>
      <formula>20</formula>
    </cfRule>
    <cfRule type="cellIs" dxfId="710" priority="772" stopIfTrue="1" operator="between">
      <formula>40</formula>
      <formula>120</formula>
    </cfRule>
    <cfRule type="cellIs" dxfId="709" priority="773" stopIfTrue="1" operator="between">
      <formula>150</formula>
      <formula>500</formula>
    </cfRule>
    <cfRule type="cellIs" dxfId="708" priority="774" stopIfTrue="1" operator="between">
      <formula>600</formula>
      <formula>4000</formula>
    </cfRule>
  </conditionalFormatting>
  <conditionalFormatting sqref="U401">
    <cfRule type="containsText" dxfId="707" priority="769" stopIfTrue="1" operator="containsText" text="No aceptable o aceptable con control especifico">
      <formula>NOT(ISERROR(SEARCH("No aceptable o aceptable con control especifico",U401)))</formula>
    </cfRule>
    <cfRule type="containsText" dxfId="706" priority="770" stopIfTrue="1" operator="containsText" text="NO ACEPTABLE">
      <formula>NOT(ISERROR(SEARCH("NO ACEPTABLE",U401)))</formula>
    </cfRule>
  </conditionalFormatting>
  <conditionalFormatting sqref="Q401">
    <cfRule type="containsText" dxfId="705" priority="767" stopIfTrue="1" operator="containsText" text="Muy Alto">
      <formula>NOT(ISERROR(SEARCH("Muy Alto",Q401)))</formula>
    </cfRule>
    <cfRule type="containsText" dxfId="704" priority="768" stopIfTrue="1" operator="containsText" text="BAJO">
      <formula>NOT(ISERROR(SEARCH("BAJO",Q401)))</formula>
    </cfRule>
  </conditionalFormatting>
  <conditionalFormatting sqref="S405">
    <cfRule type="cellIs" dxfId="703" priority="763" stopIfTrue="1" operator="between">
      <formula>1</formula>
      <formula>20</formula>
    </cfRule>
    <cfRule type="cellIs" dxfId="702" priority="764" stopIfTrue="1" operator="between">
      <formula>40</formula>
      <formula>120</formula>
    </cfRule>
    <cfRule type="cellIs" dxfId="701" priority="765" stopIfTrue="1" operator="between">
      <formula>150</formula>
      <formula>500</formula>
    </cfRule>
    <cfRule type="cellIs" dxfId="700" priority="766" stopIfTrue="1" operator="between">
      <formula>600</formula>
      <formula>4000</formula>
    </cfRule>
  </conditionalFormatting>
  <conditionalFormatting sqref="U405">
    <cfRule type="containsText" dxfId="699" priority="761" stopIfTrue="1" operator="containsText" text="No aceptable o aceptable con control especifico">
      <formula>NOT(ISERROR(SEARCH("No aceptable o aceptable con control especifico",U405)))</formula>
    </cfRule>
    <cfRule type="containsText" dxfId="698" priority="762" stopIfTrue="1" operator="containsText" text="NO ACEPTABLE">
      <formula>NOT(ISERROR(SEARCH("NO ACEPTABLE",U405)))</formula>
    </cfRule>
  </conditionalFormatting>
  <conditionalFormatting sqref="Q405">
    <cfRule type="containsText" dxfId="697" priority="759" stopIfTrue="1" operator="containsText" text="Muy Alto">
      <formula>NOT(ISERROR(SEARCH("Muy Alto",Q405)))</formula>
    </cfRule>
    <cfRule type="containsText" dxfId="696" priority="760" stopIfTrue="1" operator="containsText" text="BAJO">
      <formula>NOT(ISERROR(SEARCH("BAJO",Q405)))</formula>
    </cfRule>
  </conditionalFormatting>
  <conditionalFormatting sqref="U195">
    <cfRule type="containsText" dxfId="695" priority="757" stopIfTrue="1" operator="containsText" text="No aceptable o aceptable con control especifico">
      <formula>NOT(ISERROR(SEARCH("No aceptable o aceptable con control especifico",U195)))</formula>
    </cfRule>
    <cfRule type="containsText" dxfId="694" priority="758" stopIfTrue="1" operator="containsText" text="NO ACEPTABLE">
      <formula>NOT(ISERROR(SEARCH("NO ACEPTABLE",U195)))</formula>
    </cfRule>
  </conditionalFormatting>
  <conditionalFormatting sqref="U195">
    <cfRule type="containsText" dxfId="693" priority="756" operator="containsText" text="ACEPTABLE, MEJORAR EL CONTROL EXISTENTE">
      <formula>NOT(ISERROR(SEARCH("ACEPTABLE, MEJORAR EL CONTROL EXISTENTE",U195)))</formula>
    </cfRule>
  </conditionalFormatting>
  <conditionalFormatting sqref="S200">
    <cfRule type="cellIs" dxfId="692" priority="752" stopIfTrue="1" operator="between">
      <formula>1</formula>
      <formula>20</formula>
    </cfRule>
    <cfRule type="cellIs" dxfId="691" priority="753" stopIfTrue="1" operator="between">
      <formula>40</formula>
      <formula>120</formula>
    </cfRule>
    <cfRule type="cellIs" dxfId="690" priority="754" stopIfTrue="1" operator="between">
      <formula>150</formula>
      <formula>500</formula>
    </cfRule>
    <cfRule type="cellIs" dxfId="689" priority="755" stopIfTrue="1" operator="between">
      <formula>600</formula>
      <formula>4000</formula>
    </cfRule>
  </conditionalFormatting>
  <conditionalFormatting sqref="Q200">
    <cfRule type="containsText" dxfId="688" priority="750" stopIfTrue="1" operator="containsText" text="Muy Alto">
      <formula>NOT(ISERROR(SEARCH("Muy Alto",Q200)))</formula>
    </cfRule>
    <cfRule type="containsText" dxfId="687" priority="751" stopIfTrue="1" operator="containsText" text="BAJO">
      <formula>NOT(ISERROR(SEARCH("BAJO",Q200)))</formula>
    </cfRule>
  </conditionalFormatting>
  <conditionalFormatting sqref="U200">
    <cfRule type="containsText" dxfId="686" priority="748" stopIfTrue="1" operator="containsText" text="No aceptable o aceptable con control especifico">
      <formula>NOT(ISERROR(SEARCH("No aceptable o aceptable con control especifico",U200)))</formula>
    </cfRule>
    <cfRule type="containsText" dxfId="685" priority="749" stopIfTrue="1" operator="containsText" text="NO ACEPTABLE">
      <formula>NOT(ISERROR(SEARCH("NO ACEPTABLE",U200)))</formula>
    </cfRule>
  </conditionalFormatting>
  <conditionalFormatting sqref="U200">
    <cfRule type="containsText" dxfId="684" priority="747" operator="containsText" text="ACEPTABLE, MEJORAR EL CONTROL EXISTENTE">
      <formula>NOT(ISERROR(SEARCH("ACEPTABLE, MEJORAR EL CONTROL EXISTENTE",U200)))</formula>
    </cfRule>
  </conditionalFormatting>
  <conditionalFormatting sqref="U202">
    <cfRule type="containsText" dxfId="683" priority="745" stopIfTrue="1" operator="containsText" text="No aceptable o aceptable con control especifico">
      <formula>NOT(ISERROR(SEARCH("No aceptable o aceptable con control especifico",U202)))</formula>
    </cfRule>
    <cfRule type="containsText" dxfId="682" priority="746" stopIfTrue="1" operator="containsText" text="NO ACEPTABLE">
      <formula>NOT(ISERROR(SEARCH("NO ACEPTABLE",U202)))</formula>
    </cfRule>
  </conditionalFormatting>
  <conditionalFormatting sqref="U202">
    <cfRule type="containsText" dxfId="681" priority="744" operator="containsText" text="ACEPTABLE, MEJORAR EL CONTROL EXISTENTE">
      <formula>NOT(ISERROR(SEARCH("ACEPTABLE, MEJORAR EL CONTROL EXISTENTE",U202)))</formula>
    </cfRule>
  </conditionalFormatting>
  <conditionalFormatting sqref="U239">
    <cfRule type="containsText" dxfId="680" priority="742" stopIfTrue="1" operator="containsText" text="No aceptable o aceptable con control especifico">
      <formula>NOT(ISERROR(SEARCH("No aceptable o aceptable con control especifico",U239)))</formula>
    </cfRule>
    <cfRule type="containsText" dxfId="679" priority="743" stopIfTrue="1" operator="containsText" text="NO ACEPTABLE">
      <formula>NOT(ISERROR(SEARCH("NO ACEPTABLE",U239)))</formula>
    </cfRule>
  </conditionalFormatting>
  <conditionalFormatting sqref="U239">
    <cfRule type="containsText" dxfId="678" priority="741" operator="containsText" text="ACEPTABLE, MEJORAR EL CONTROL EXISTENTE">
      <formula>NOT(ISERROR(SEARCH("ACEPTABLE, MEJORAR EL CONTROL EXISTENTE",U239)))</formula>
    </cfRule>
  </conditionalFormatting>
  <conditionalFormatting sqref="S241">
    <cfRule type="cellIs" dxfId="677" priority="737" stopIfTrue="1" operator="between">
      <formula>1</formula>
      <formula>20</formula>
    </cfRule>
    <cfRule type="cellIs" dxfId="676" priority="738" stopIfTrue="1" operator="between">
      <formula>40</formula>
      <formula>120</formula>
    </cfRule>
    <cfRule type="cellIs" dxfId="675" priority="739" stopIfTrue="1" operator="between">
      <formula>150</formula>
      <formula>500</formula>
    </cfRule>
    <cfRule type="cellIs" dxfId="674" priority="740" stopIfTrue="1" operator="between">
      <formula>600</formula>
      <formula>4000</formula>
    </cfRule>
  </conditionalFormatting>
  <conditionalFormatting sqref="Q241">
    <cfRule type="containsText" dxfId="673" priority="735" stopIfTrue="1" operator="containsText" text="Muy Alto">
      <formula>NOT(ISERROR(SEARCH("Muy Alto",Q241)))</formula>
    </cfRule>
    <cfRule type="containsText" dxfId="672" priority="736" stopIfTrue="1" operator="containsText" text="BAJO">
      <formula>NOT(ISERROR(SEARCH("BAJO",Q241)))</formula>
    </cfRule>
  </conditionalFormatting>
  <conditionalFormatting sqref="U241">
    <cfRule type="containsText" dxfId="671" priority="733" stopIfTrue="1" operator="containsText" text="No aceptable o aceptable con control especifico">
      <formula>NOT(ISERROR(SEARCH("No aceptable o aceptable con control especifico",U241)))</formula>
    </cfRule>
    <cfRule type="containsText" dxfId="670" priority="734" stopIfTrue="1" operator="containsText" text="NO ACEPTABLE">
      <formula>NOT(ISERROR(SEARCH("NO ACEPTABLE",U241)))</formula>
    </cfRule>
  </conditionalFormatting>
  <conditionalFormatting sqref="U241">
    <cfRule type="containsText" dxfId="669" priority="732" operator="containsText" text="ACEPTABLE, MEJORAR EL CONTROL EXISTENTE">
      <formula>NOT(ISERROR(SEARCH("ACEPTABLE, MEJORAR EL CONTROL EXISTENTE",U241)))</formula>
    </cfRule>
  </conditionalFormatting>
  <conditionalFormatting sqref="S242">
    <cfRule type="cellIs" dxfId="668" priority="728" stopIfTrue="1" operator="between">
      <formula>1</formula>
      <formula>20</formula>
    </cfRule>
    <cfRule type="cellIs" dxfId="667" priority="729" stopIfTrue="1" operator="between">
      <formula>40</formula>
      <formula>120</formula>
    </cfRule>
    <cfRule type="cellIs" dxfId="666" priority="730" stopIfTrue="1" operator="between">
      <formula>150</formula>
      <formula>500</formula>
    </cfRule>
    <cfRule type="cellIs" dxfId="665" priority="731" stopIfTrue="1" operator="between">
      <formula>600</formula>
      <formula>4000</formula>
    </cfRule>
  </conditionalFormatting>
  <conditionalFormatting sqref="Q242">
    <cfRule type="containsText" dxfId="664" priority="726" stopIfTrue="1" operator="containsText" text="Muy Alto">
      <formula>NOT(ISERROR(SEARCH("Muy Alto",Q242)))</formula>
    </cfRule>
    <cfRule type="containsText" dxfId="663" priority="727" stopIfTrue="1" operator="containsText" text="BAJO">
      <formula>NOT(ISERROR(SEARCH("BAJO",Q242)))</formula>
    </cfRule>
  </conditionalFormatting>
  <conditionalFormatting sqref="U242">
    <cfRule type="containsText" dxfId="662" priority="724" stopIfTrue="1" operator="containsText" text="No aceptable o aceptable con control especifico">
      <formula>NOT(ISERROR(SEARCH("No aceptable o aceptable con control especifico",U242)))</formula>
    </cfRule>
    <cfRule type="containsText" dxfId="661" priority="725" stopIfTrue="1" operator="containsText" text="NO ACEPTABLE">
      <formula>NOT(ISERROR(SEARCH("NO ACEPTABLE",U242)))</formula>
    </cfRule>
  </conditionalFormatting>
  <conditionalFormatting sqref="U242">
    <cfRule type="containsText" dxfId="660" priority="723" operator="containsText" text="ACEPTABLE, MEJORAR EL CONTROL EXISTENTE">
      <formula>NOT(ISERROR(SEARCH("ACEPTABLE, MEJORAR EL CONTROL EXISTENTE",U242)))</formula>
    </cfRule>
  </conditionalFormatting>
  <conditionalFormatting sqref="U250">
    <cfRule type="containsText" dxfId="659" priority="721" stopIfTrue="1" operator="containsText" text="No aceptable o aceptable con control especifico">
      <formula>NOT(ISERROR(SEARCH("No aceptable o aceptable con control especifico",U250)))</formula>
    </cfRule>
    <cfRule type="containsText" dxfId="658" priority="722" stopIfTrue="1" operator="containsText" text="NO ACEPTABLE">
      <formula>NOT(ISERROR(SEARCH("NO ACEPTABLE",U250)))</formula>
    </cfRule>
  </conditionalFormatting>
  <conditionalFormatting sqref="U250">
    <cfRule type="containsText" dxfId="657" priority="720" operator="containsText" text="ACEPTABLE, MEJORAR EL CONTROL EXISTENTE">
      <formula>NOT(ISERROR(SEARCH("ACEPTABLE, MEJORAR EL CONTROL EXISTENTE",U250)))</formula>
    </cfRule>
  </conditionalFormatting>
  <conditionalFormatting sqref="S252">
    <cfRule type="cellIs" dxfId="656" priority="716" stopIfTrue="1" operator="between">
      <formula>1</formula>
      <formula>20</formula>
    </cfRule>
    <cfRule type="cellIs" dxfId="655" priority="717" stopIfTrue="1" operator="between">
      <formula>40</formula>
      <formula>120</formula>
    </cfRule>
    <cfRule type="cellIs" dxfId="654" priority="718" stopIfTrue="1" operator="between">
      <formula>150</formula>
      <formula>500</formula>
    </cfRule>
    <cfRule type="cellIs" dxfId="653" priority="719" stopIfTrue="1" operator="between">
      <formula>600</formula>
      <formula>4000</formula>
    </cfRule>
  </conditionalFormatting>
  <conditionalFormatting sqref="Q252">
    <cfRule type="containsText" dxfId="652" priority="714" stopIfTrue="1" operator="containsText" text="Muy Alto">
      <formula>NOT(ISERROR(SEARCH("Muy Alto",Q252)))</formula>
    </cfRule>
    <cfRule type="containsText" dxfId="651" priority="715" stopIfTrue="1" operator="containsText" text="BAJO">
      <formula>NOT(ISERROR(SEARCH("BAJO",Q252)))</formula>
    </cfRule>
  </conditionalFormatting>
  <conditionalFormatting sqref="U252">
    <cfRule type="containsText" dxfId="650" priority="712" stopIfTrue="1" operator="containsText" text="No aceptable o aceptable con control especifico">
      <formula>NOT(ISERROR(SEARCH("No aceptable o aceptable con control especifico",U252)))</formula>
    </cfRule>
    <cfRule type="containsText" dxfId="649" priority="713" stopIfTrue="1" operator="containsText" text="NO ACEPTABLE">
      <formula>NOT(ISERROR(SEARCH("NO ACEPTABLE",U252)))</formula>
    </cfRule>
  </conditionalFormatting>
  <conditionalFormatting sqref="U252">
    <cfRule type="containsText" dxfId="648" priority="711" operator="containsText" text="ACEPTABLE, MEJORAR EL CONTROL EXISTENTE">
      <formula>NOT(ISERROR(SEARCH("ACEPTABLE, MEJORAR EL CONTROL EXISTENTE",U252)))</formula>
    </cfRule>
  </conditionalFormatting>
  <conditionalFormatting sqref="S253">
    <cfRule type="cellIs" dxfId="647" priority="707" stopIfTrue="1" operator="between">
      <formula>1</formula>
      <formula>20</formula>
    </cfRule>
    <cfRule type="cellIs" dxfId="646" priority="708" stopIfTrue="1" operator="between">
      <formula>40</formula>
      <formula>120</formula>
    </cfRule>
    <cfRule type="cellIs" dxfId="645" priority="709" stopIfTrue="1" operator="between">
      <formula>150</formula>
      <formula>500</formula>
    </cfRule>
    <cfRule type="cellIs" dxfId="644" priority="710" stopIfTrue="1" operator="between">
      <formula>600</formula>
      <formula>4000</formula>
    </cfRule>
  </conditionalFormatting>
  <conditionalFormatting sqref="Q253">
    <cfRule type="containsText" dxfId="643" priority="705" stopIfTrue="1" operator="containsText" text="Muy Alto">
      <formula>NOT(ISERROR(SEARCH("Muy Alto",Q253)))</formula>
    </cfRule>
    <cfRule type="containsText" dxfId="642" priority="706" stopIfTrue="1" operator="containsText" text="BAJO">
      <formula>NOT(ISERROR(SEARCH("BAJO",Q253)))</formula>
    </cfRule>
  </conditionalFormatting>
  <conditionalFormatting sqref="U253">
    <cfRule type="containsText" dxfId="641" priority="703" stopIfTrue="1" operator="containsText" text="No aceptable o aceptable con control especifico">
      <formula>NOT(ISERROR(SEARCH("No aceptable o aceptable con control especifico",U253)))</formula>
    </cfRule>
    <cfRule type="containsText" dxfId="640" priority="704" stopIfTrue="1" operator="containsText" text="NO ACEPTABLE">
      <formula>NOT(ISERROR(SEARCH("NO ACEPTABLE",U253)))</formula>
    </cfRule>
  </conditionalFormatting>
  <conditionalFormatting sqref="U253">
    <cfRule type="containsText" dxfId="639" priority="702" operator="containsText" text="ACEPTABLE, MEJORAR EL CONTROL EXISTENTE">
      <formula>NOT(ISERROR(SEARCH("ACEPTABLE, MEJORAR EL CONTROL EXISTENTE",U253)))</formula>
    </cfRule>
  </conditionalFormatting>
  <conditionalFormatting sqref="S260">
    <cfRule type="cellIs" dxfId="638" priority="698" stopIfTrue="1" operator="between">
      <formula>1</formula>
      <formula>20</formula>
    </cfRule>
    <cfRule type="cellIs" dxfId="637" priority="699" stopIfTrue="1" operator="between">
      <formula>40</formula>
      <formula>120</formula>
    </cfRule>
    <cfRule type="cellIs" dxfId="636" priority="700" stopIfTrue="1" operator="between">
      <formula>150</formula>
      <formula>500</formula>
    </cfRule>
    <cfRule type="cellIs" dxfId="635" priority="701" stopIfTrue="1" operator="between">
      <formula>600</formula>
      <formula>4000</formula>
    </cfRule>
  </conditionalFormatting>
  <conditionalFormatting sqref="Q260">
    <cfRule type="containsText" dxfId="634" priority="696" stopIfTrue="1" operator="containsText" text="Muy Alto">
      <formula>NOT(ISERROR(SEARCH("Muy Alto",Q260)))</formula>
    </cfRule>
    <cfRule type="containsText" dxfId="633" priority="697" stopIfTrue="1" operator="containsText" text="BAJO">
      <formula>NOT(ISERROR(SEARCH("BAJO",Q260)))</formula>
    </cfRule>
  </conditionalFormatting>
  <conditionalFormatting sqref="U260">
    <cfRule type="containsText" dxfId="632" priority="694" stopIfTrue="1" operator="containsText" text="No aceptable o aceptable con control especifico">
      <formula>NOT(ISERROR(SEARCH("No aceptable o aceptable con control especifico",U260)))</formula>
    </cfRule>
    <cfRule type="containsText" dxfId="631" priority="695" stopIfTrue="1" operator="containsText" text="NO ACEPTABLE">
      <formula>NOT(ISERROR(SEARCH("NO ACEPTABLE",U260)))</formula>
    </cfRule>
  </conditionalFormatting>
  <conditionalFormatting sqref="U260">
    <cfRule type="containsText" dxfId="630" priority="693" operator="containsText" text="ACEPTABLE, MEJORAR EL CONTROL EXISTENTE">
      <formula>NOT(ISERROR(SEARCH("ACEPTABLE, MEJORAR EL CONTROL EXISTENTE",U260)))</formula>
    </cfRule>
  </conditionalFormatting>
  <conditionalFormatting sqref="S268">
    <cfRule type="cellIs" dxfId="629" priority="689" stopIfTrue="1" operator="between">
      <formula>1</formula>
      <formula>20</formula>
    </cfRule>
    <cfRule type="cellIs" dxfId="628" priority="690" stopIfTrue="1" operator="between">
      <formula>40</formula>
      <formula>120</formula>
    </cfRule>
    <cfRule type="cellIs" dxfId="627" priority="691" stopIfTrue="1" operator="between">
      <formula>150</formula>
      <formula>500</formula>
    </cfRule>
    <cfRule type="cellIs" dxfId="626" priority="692" stopIfTrue="1" operator="between">
      <formula>600</formula>
      <formula>4000</formula>
    </cfRule>
  </conditionalFormatting>
  <conditionalFormatting sqref="Q268">
    <cfRule type="containsText" dxfId="625" priority="687" stopIfTrue="1" operator="containsText" text="Muy Alto">
      <formula>NOT(ISERROR(SEARCH("Muy Alto",Q268)))</formula>
    </cfRule>
    <cfRule type="containsText" dxfId="624" priority="688" stopIfTrue="1" operator="containsText" text="BAJO">
      <formula>NOT(ISERROR(SEARCH("BAJO",Q268)))</formula>
    </cfRule>
  </conditionalFormatting>
  <conditionalFormatting sqref="U268">
    <cfRule type="containsText" dxfId="623" priority="685" stopIfTrue="1" operator="containsText" text="No aceptable o aceptable con control especifico">
      <formula>NOT(ISERROR(SEARCH("No aceptable o aceptable con control especifico",U268)))</formula>
    </cfRule>
    <cfRule type="containsText" dxfId="622" priority="686" stopIfTrue="1" operator="containsText" text="NO ACEPTABLE">
      <formula>NOT(ISERROR(SEARCH("NO ACEPTABLE",U268)))</formula>
    </cfRule>
  </conditionalFormatting>
  <conditionalFormatting sqref="U268">
    <cfRule type="containsText" dxfId="621" priority="684" operator="containsText" text="ACEPTABLE, MEJORAR EL CONTROL EXISTENTE">
      <formula>NOT(ISERROR(SEARCH("ACEPTABLE, MEJORAR EL CONTROL EXISTENTE",U268)))</formula>
    </cfRule>
  </conditionalFormatting>
  <conditionalFormatting sqref="S281">
    <cfRule type="cellIs" dxfId="620" priority="680" stopIfTrue="1" operator="between">
      <formula>1</formula>
      <formula>20</formula>
    </cfRule>
    <cfRule type="cellIs" dxfId="619" priority="681" stopIfTrue="1" operator="between">
      <formula>40</formula>
      <formula>120</formula>
    </cfRule>
    <cfRule type="cellIs" dxfId="618" priority="682" stopIfTrue="1" operator="between">
      <formula>150</formula>
      <formula>500</formula>
    </cfRule>
    <cfRule type="cellIs" dxfId="617" priority="683" stopIfTrue="1" operator="between">
      <formula>600</formula>
      <formula>4000</formula>
    </cfRule>
  </conditionalFormatting>
  <conditionalFormatting sqref="Q281">
    <cfRule type="containsText" dxfId="616" priority="678" stopIfTrue="1" operator="containsText" text="Muy Alto">
      <formula>NOT(ISERROR(SEARCH("Muy Alto",Q281)))</formula>
    </cfRule>
    <cfRule type="containsText" dxfId="615" priority="679" stopIfTrue="1" operator="containsText" text="BAJO">
      <formula>NOT(ISERROR(SEARCH("BAJO",Q281)))</formula>
    </cfRule>
  </conditionalFormatting>
  <conditionalFormatting sqref="U281">
    <cfRule type="containsText" dxfId="614" priority="676" stopIfTrue="1" operator="containsText" text="No aceptable o aceptable con control especifico">
      <formula>NOT(ISERROR(SEARCH("No aceptable o aceptable con control especifico",U281)))</formula>
    </cfRule>
    <cfRule type="containsText" dxfId="613" priority="677" stopIfTrue="1" operator="containsText" text="NO ACEPTABLE">
      <formula>NOT(ISERROR(SEARCH("NO ACEPTABLE",U281)))</formula>
    </cfRule>
  </conditionalFormatting>
  <conditionalFormatting sqref="U281">
    <cfRule type="containsText" dxfId="612" priority="675" operator="containsText" text="ACEPTABLE, MEJORAR EL CONTROL EXISTENTE">
      <formula>NOT(ISERROR(SEARCH("ACEPTABLE, MEJORAR EL CONTROL EXISTENTE",U281)))</formula>
    </cfRule>
  </conditionalFormatting>
  <conditionalFormatting sqref="S285">
    <cfRule type="cellIs" dxfId="611" priority="671" stopIfTrue="1" operator="between">
      <formula>1</formula>
      <formula>20</formula>
    </cfRule>
    <cfRule type="cellIs" dxfId="610" priority="672" stopIfTrue="1" operator="between">
      <formula>40</formula>
      <formula>120</formula>
    </cfRule>
    <cfRule type="cellIs" dxfId="609" priority="673" stopIfTrue="1" operator="between">
      <formula>150</formula>
      <formula>500</formula>
    </cfRule>
    <cfRule type="cellIs" dxfId="608" priority="674" stopIfTrue="1" operator="between">
      <formula>600</formula>
      <formula>4000</formula>
    </cfRule>
  </conditionalFormatting>
  <conditionalFormatting sqref="Q285">
    <cfRule type="containsText" dxfId="607" priority="669" stopIfTrue="1" operator="containsText" text="Muy Alto">
      <formula>NOT(ISERROR(SEARCH("Muy Alto",Q285)))</formula>
    </cfRule>
    <cfRule type="containsText" dxfId="606" priority="670" stopIfTrue="1" operator="containsText" text="BAJO">
      <formula>NOT(ISERROR(SEARCH("BAJO",Q285)))</formula>
    </cfRule>
  </conditionalFormatting>
  <conditionalFormatting sqref="U285">
    <cfRule type="containsText" dxfId="605" priority="667" stopIfTrue="1" operator="containsText" text="No aceptable o aceptable con control especifico">
      <formula>NOT(ISERROR(SEARCH("No aceptable o aceptable con control especifico",U285)))</formula>
    </cfRule>
    <cfRule type="containsText" dxfId="604" priority="668" stopIfTrue="1" operator="containsText" text="NO ACEPTABLE">
      <formula>NOT(ISERROR(SEARCH("NO ACEPTABLE",U285)))</formula>
    </cfRule>
  </conditionalFormatting>
  <conditionalFormatting sqref="U285">
    <cfRule type="containsText" dxfId="603" priority="666" operator="containsText" text="ACEPTABLE, MEJORAR EL CONTROL EXISTENTE">
      <formula>NOT(ISERROR(SEARCH("ACEPTABLE, MEJORAR EL CONTROL EXISTENTE",U285)))</formula>
    </cfRule>
  </conditionalFormatting>
  <conditionalFormatting sqref="U292">
    <cfRule type="containsText" dxfId="602" priority="664" stopIfTrue="1" operator="containsText" text="No aceptable o aceptable con control especifico">
      <formula>NOT(ISERROR(SEARCH("No aceptable o aceptable con control especifico",U292)))</formula>
    </cfRule>
    <cfRule type="containsText" dxfId="601" priority="665" stopIfTrue="1" operator="containsText" text="NO ACEPTABLE">
      <formula>NOT(ISERROR(SEARCH("NO ACEPTABLE",U292)))</formula>
    </cfRule>
  </conditionalFormatting>
  <conditionalFormatting sqref="U292">
    <cfRule type="containsText" dxfId="600" priority="663" operator="containsText" text="ACEPTABLE, MEJORAR EL CONTROL EXISTENTE">
      <formula>NOT(ISERROR(SEARCH("ACEPTABLE, MEJORAR EL CONTROL EXISTENTE",U292)))</formula>
    </cfRule>
  </conditionalFormatting>
  <conditionalFormatting sqref="S296">
    <cfRule type="cellIs" dxfId="599" priority="659" stopIfTrue="1" operator="between">
      <formula>1</formula>
      <formula>20</formula>
    </cfRule>
    <cfRule type="cellIs" dxfId="598" priority="660" stopIfTrue="1" operator="between">
      <formula>40</formula>
      <formula>120</formula>
    </cfRule>
    <cfRule type="cellIs" dxfId="597" priority="661" stopIfTrue="1" operator="between">
      <formula>150</formula>
      <formula>500</formula>
    </cfRule>
    <cfRule type="cellIs" dxfId="596" priority="662" stopIfTrue="1" operator="between">
      <formula>600</formula>
      <formula>4000</formula>
    </cfRule>
  </conditionalFormatting>
  <conditionalFormatting sqref="U296">
    <cfRule type="containsText" dxfId="595" priority="657" stopIfTrue="1" operator="containsText" text="No aceptable o aceptable con control especifico">
      <formula>NOT(ISERROR(SEARCH("No aceptable o aceptable con control especifico",U296)))</formula>
    </cfRule>
    <cfRule type="containsText" dxfId="594" priority="658" stopIfTrue="1" operator="containsText" text="NO ACEPTABLE">
      <formula>NOT(ISERROR(SEARCH("NO ACEPTABLE",U296)))</formula>
    </cfRule>
  </conditionalFormatting>
  <conditionalFormatting sqref="Q296">
    <cfRule type="containsText" dxfId="593" priority="655" stopIfTrue="1" operator="containsText" text="Muy Alto">
      <formula>NOT(ISERROR(SEARCH("Muy Alto",Q296)))</formula>
    </cfRule>
    <cfRule type="containsText" dxfId="592" priority="656" stopIfTrue="1" operator="containsText" text="BAJO">
      <formula>NOT(ISERROR(SEARCH("BAJO",Q296)))</formula>
    </cfRule>
  </conditionalFormatting>
  <conditionalFormatting sqref="S297">
    <cfRule type="cellIs" dxfId="591" priority="651" stopIfTrue="1" operator="between">
      <formula>1</formula>
      <formula>20</formula>
    </cfRule>
    <cfRule type="cellIs" dxfId="590" priority="652" stopIfTrue="1" operator="between">
      <formula>40</formula>
      <formula>120</formula>
    </cfRule>
    <cfRule type="cellIs" dxfId="589" priority="653" stopIfTrue="1" operator="between">
      <formula>150</formula>
      <formula>500</formula>
    </cfRule>
    <cfRule type="cellIs" dxfId="588" priority="654" stopIfTrue="1" operator="between">
      <formula>600</formula>
      <formula>4000</formula>
    </cfRule>
  </conditionalFormatting>
  <conditionalFormatting sqref="U297">
    <cfRule type="containsText" dxfId="587" priority="649" stopIfTrue="1" operator="containsText" text="No aceptable o aceptable con control especifico">
      <formula>NOT(ISERROR(SEARCH("No aceptable o aceptable con control especifico",U297)))</formula>
    </cfRule>
    <cfRule type="containsText" dxfId="586" priority="650" stopIfTrue="1" operator="containsText" text="NO ACEPTABLE">
      <formula>NOT(ISERROR(SEARCH("NO ACEPTABLE",U297)))</formula>
    </cfRule>
  </conditionalFormatting>
  <conditionalFormatting sqref="Q297">
    <cfRule type="containsText" dxfId="585" priority="647" stopIfTrue="1" operator="containsText" text="Muy Alto">
      <formula>NOT(ISERROR(SEARCH("Muy Alto",Q297)))</formula>
    </cfRule>
    <cfRule type="containsText" dxfId="584" priority="648" stopIfTrue="1" operator="containsText" text="BAJO">
      <formula>NOT(ISERROR(SEARCH("BAJO",Q297)))</formula>
    </cfRule>
  </conditionalFormatting>
  <conditionalFormatting sqref="U299">
    <cfRule type="containsText" dxfId="583" priority="645" stopIfTrue="1" operator="containsText" text="No aceptable o aceptable con control especifico">
      <formula>NOT(ISERROR(SEARCH("No aceptable o aceptable con control especifico",U299)))</formula>
    </cfRule>
    <cfRule type="containsText" dxfId="582" priority="646" stopIfTrue="1" operator="containsText" text="NO ACEPTABLE">
      <formula>NOT(ISERROR(SEARCH("NO ACEPTABLE",U299)))</formula>
    </cfRule>
  </conditionalFormatting>
  <conditionalFormatting sqref="U299">
    <cfRule type="containsText" dxfId="581" priority="644" operator="containsText" text="ACEPTABLE, MEJORAR EL CONTROL EXISTENTE">
      <formula>NOT(ISERROR(SEARCH("ACEPTABLE, MEJORAR EL CONTROL EXISTENTE",U299)))</formula>
    </cfRule>
  </conditionalFormatting>
  <conditionalFormatting sqref="S300">
    <cfRule type="cellIs" dxfId="580" priority="640" stopIfTrue="1" operator="between">
      <formula>1</formula>
      <formula>20</formula>
    </cfRule>
    <cfRule type="cellIs" dxfId="579" priority="641" stopIfTrue="1" operator="between">
      <formula>40</formula>
      <formula>120</formula>
    </cfRule>
    <cfRule type="cellIs" dxfId="578" priority="642" stopIfTrue="1" operator="between">
      <formula>150</formula>
      <formula>500</formula>
    </cfRule>
    <cfRule type="cellIs" dxfId="577" priority="643" stopIfTrue="1" operator="between">
      <formula>600</formula>
      <formula>4000</formula>
    </cfRule>
  </conditionalFormatting>
  <conditionalFormatting sqref="U300">
    <cfRule type="containsText" dxfId="576" priority="638" stopIfTrue="1" operator="containsText" text="No aceptable o aceptable con control especifico">
      <formula>NOT(ISERROR(SEARCH("No aceptable o aceptable con control especifico",U300)))</formula>
    </cfRule>
    <cfRule type="containsText" dxfId="575" priority="639" stopIfTrue="1" operator="containsText" text="NO ACEPTABLE">
      <formula>NOT(ISERROR(SEARCH("NO ACEPTABLE",U300)))</formula>
    </cfRule>
  </conditionalFormatting>
  <conditionalFormatting sqref="Q300">
    <cfRule type="containsText" dxfId="574" priority="636" stopIfTrue="1" operator="containsText" text="Muy Alto">
      <formula>NOT(ISERROR(SEARCH("Muy Alto",Q300)))</formula>
    </cfRule>
    <cfRule type="containsText" dxfId="573" priority="637" stopIfTrue="1" operator="containsText" text="BAJO">
      <formula>NOT(ISERROR(SEARCH("BAJO",Q300)))</formula>
    </cfRule>
  </conditionalFormatting>
  <conditionalFormatting sqref="U301">
    <cfRule type="containsText" dxfId="572" priority="634" stopIfTrue="1" operator="containsText" text="No aceptable o aceptable con control especifico">
      <formula>NOT(ISERROR(SEARCH("No aceptable o aceptable con control especifico",U301)))</formula>
    </cfRule>
    <cfRule type="containsText" dxfId="571" priority="635" stopIfTrue="1" operator="containsText" text="NO ACEPTABLE">
      <formula>NOT(ISERROR(SEARCH("NO ACEPTABLE",U301)))</formula>
    </cfRule>
  </conditionalFormatting>
  <conditionalFormatting sqref="U301">
    <cfRule type="containsText" dxfId="570" priority="633" operator="containsText" text="ACEPTABLE, MEJORAR EL CONTROL EXISTENTE">
      <formula>NOT(ISERROR(SEARCH("ACEPTABLE, MEJORAR EL CONTROL EXISTENTE",U301)))</formula>
    </cfRule>
  </conditionalFormatting>
  <conditionalFormatting sqref="S302">
    <cfRule type="cellIs" dxfId="569" priority="629" stopIfTrue="1" operator="between">
      <formula>1</formula>
      <formula>20</formula>
    </cfRule>
    <cfRule type="cellIs" dxfId="568" priority="630" stopIfTrue="1" operator="between">
      <formula>40</formula>
      <formula>120</formula>
    </cfRule>
    <cfRule type="cellIs" dxfId="567" priority="631" stopIfTrue="1" operator="between">
      <formula>150</formula>
      <formula>500</formula>
    </cfRule>
    <cfRule type="cellIs" dxfId="566" priority="632" stopIfTrue="1" operator="between">
      <formula>600</formula>
      <formula>4000</formula>
    </cfRule>
  </conditionalFormatting>
  <conditionalFormatting sqref="U302">
    <cfRule type="containsText" dxfId="565" priority="627" stopIfTrue="1" operator="containsText" text="No aceptable o aceptable con control especifico">
      <formula>NOT(ISERROR(SEARCH("No aceptable o aceptable con control especifico",U302)))</formula>
    </cfRule>
    <cfRule type="containsText" dxfId="564" priority="628" stopIfTrue="1" operator="containsText" text="NO ACEPTABLE">
      <formula>NOT(ISERROR(SEARCH("NO ACEPTABLE",U302)))</formula>
    </cfRule>
  </conditionalFormatting>
  <conditionalFormatting sqref="Q302">
    <cfRule type="containsText" dxfId="563" priority="625" stopIfTrue="1" operator="containsText" text="Muy Alto">
      <formula>NOT(ISERROR(SEARCH("Muy Alto",Q302)))</formula>
    </cfRule>
    <cfRule type="containsText" dxfId="562" priority="626" stopIfTrue="1" operator="containsText" text="BAJO">
      <formula>NOT(ISERROR(SEARCH("BAJO",Q302)))</formula>
    </cfRule>
  </conditionalFormatting>
  <conditionalFormatting sqref="U308">
    <cfRule type="containsText" dxfId="561" priority="623" stopIfTrue="1" operator="containsText" text="No aceptable o aceptable con control especifico">
      <formula>NOT(ISERROR(SEARCH("No aceptable o aceptable con control especifico",U308)))</formula>
    </cfRule>
    <cfRule type="containsText" dxfId="560" priority="624" stopIfTrue="1" operator="containsText" text="NO ACEPTABLE">
      <formula>NOT(ISERROR(SEARCH("NO ACEPTABLE",U308)))</formula>
    </cfRule>
  </conditionalFormatting>
  <conditionalFormatting sqref="U308">
    <cfRule type="containsText" dxfId="559" priority="622" operator="containsText" text="ACEPTABLE, MEJORAR EL CONTROL EXISTENTE">
      <formula>NOT(ISERROR(SEARCH("ACEPTABLE, MEJORAR EL CONTROL EXISTENTE",U308)))</formula>
    </cfRule>
  </conditionalFormatting>
  <conditionalFormatting sqref="S312">
    <cfRule type="cellIs" dxfId="558" priority="618" stopIfTrue="1" operator="between">
      <formula>1</formula>
      <formula>20</formula>
    </cfRule>
    <cfRule type="cellIs" dxfId="557" priority="619" stopIfTrue="1" operator="between">
      <formula>40</formula>
      <formula>120</formula>
    </cfRule>
    <cfRule type="cellIs" dxfId="556" priority="620" stopIfTrue="1" operator="between">
      <formula>150</formula>
      <formula>500</formula>
    </cfRule>
    <cfRule type="cellIs" dxfId="555" priority="621" stopIfTrue="1" operator="between">
      <formula>600</formula>
      <formula>4000</formula>
    </cfRule>
  </conditionalFormatting>
  <conditionalFormatting sqref="Q312">
    <cfRule type="containsText" dxfId="554" priority="616" stopIfTrue="1" operator="containsText" text="Muy Alto">
      <formula>NOT(ISERROR(SEARCH("Muy Alto",Q312)))</formula>
    </cfRule>
    <cfRule type="containsText" dxfId="553" priority="617" stopIfTrue="1" operator="containsText" text="BAJO">
      <formula>NOT(ISERROR(SEARCH("BAJO",Q312)))</formula>
    </cfRule>
  </conditionalFormatting>
  <conditionalFormatting sqref="U312">
    <cfRule type="containsText" dxfId="552" priority="614" stopIfTrue="1" operator="containsText" text="No aceptable o aceptable con control especifico">
      <formula>NOT(ISERROR(SEARCH("No aceptable o aceptable con control especifico",U312)))</formula>
    </cfRule>
    <cfRule type="containsText" dxfId="551" priority="615" stopIfTrue="1" operator="containsText" text="NO ACEPTABLE">
      <formula>NOT(ISERROR(SEARCH("NO ACEPTABLE",U312)))</formula>
    </cfRule>
  </conditionalFormatting>
  <conditionalFormatting sqref="U312">
    <cfRule type="containsText" dxfId="550" priority="613" operator="containsText" text="ACEPTABLE, MEJORAR EL CONTROL EXISTENTE">
      <formula>NOT(ISERROR(SEARCH("ACEPTABLE, MEJORAR EL CONTROL EXISTENTE",U312)))</formula>
    </cfRule>
  </conditionalFormatting>
  <conditionalFormatting sqref="S314">
    <cfRule type="cellIs" dxfId="549" priority="609" stopIfTrue="1" operator="between">
      <formula>1</formula>
      <formula>20</formula>
    </cfRule>
    <cfRule type="cellIs" dxfId="548" priority="610" stopIfTrue="1" operator="between">
      <formula>40</formula>
      <formula>120</formula>
    </cfRule>
    <cfRule type="cellIs" dxfId="547" priority="611" stopIfTrue="1" operator="between">
      <formula>150</formula>
      <formula>500</formula>
    </cfRule>
    <cfRule type="cellIs" dxfId="546" priority="612" stopIfTrue="1" operator="between">
      <formula>600</formula>
      <formula>4000</formula>
    </cfRule>
  </conditionalFormatting>
  <conditionalFormatting sqref="Q314">
    <cfRule type="containsText" dxfId="545" priority="607" stopIfTrue="1" operator="containsText" text="Muy Alto">
      <formula>NOT(ISERROR(SEARCH("Muy Alto",Q314)))</formula>
    </cfRule>
    <cfRule type="containsText" dxfId="544" priority="608" stopIfTrue="1" operator="containsText" text="BAJO">
      <formula>NOT(ISERROR(SEARCH("BAJO",Q314)))</formula>
    </cfRule>
  </conditionalFormatting>
  <conditionalFormatting sqref="U314">
    <cfRule type="containsText" dxfId="543" priority="605" stopIfTrue="1" operator="containsText" text="No aceptable o aceptable con control especifico">
      <formula>NOT(ISERROR(SEARCH("No aceptable o aceptable con control especifico",U314)))</formula>
    </cfRule>
    <cfRule type="containsText" dxfId="542" priority="606" stopIfTrue="1" operator="containsText" text="NO ACEPTABLE">
      <formula>NOT(ISERROR(SEARCH("NO ACEPTABLE",U314)))</formula>
    </cfRule>
  </conditionalFormatting>
  <conditionalFormatting sqref="U314">
    <cfRule type="containsText" dxfId="541" priority="604" operator="containsText" text="ACEPTABLE, MEJORAR EL CONTROL EXISTENTE">
      <formula>NOT(ISERROR(SEARCH("ACEPTABLE, MEJORAR EL CONTROL EXISTENTE",U314)))</formula>
    </cfRule>
  </conditionalFormatting>
  <conditionalFormatting sqref="S323">
    <cfRule type="cellIs" dxfId="540" priority="600" stopIfTrue="1" operator="between">
      <formula>1</formula>
      <formula>20</formula>
    </cfRule>
    <cfRule type="cellIs" dxfId="539" priority="601" stopIfTrue="1" operator="between">
      <formula>40</formula>
      <formula>120</formula>
    </cfRule>
    <cfRule type="cellIs" dxfId="538" priority="602" stopIfTrue="1" operator="between">
      <formula>150</formula>
      <formula>500</formula>
    </cfRule>
    <cfRule type="cellIs" dxfId="537" priority="603" stopIfTrue="1" operator="between">
      <formula>600</formula>
      <formula>4000</formula>
    </cfRule>
  </conditionalFormatting>
  <conditionalFormatting sqref="U323">
    <cfRule type="containsText" dxfId="536" priority="598" stopIfTrue="1" operator="containsText" text="No aceptable o aceptable con control especifico">
      <formula>NOT(ISERROR(SEARCH("No aceptable o aceptable con control especifico",U323)))</formula>
    </cfRule>
    <cfRule type="containsText" dxfId="535" priority="599" stopIfTrue="1" operator="containsText" text="NO ACEPTABLE">
      <formula>NOT(ISERROR(SEARCH("NO ACEPTABLE",U323)))</formula>
    </cfRule>
  </conditionalFormatting>
  <conditionalFormatting sqref="Q323">
    <cfRule type="containsText" dxfId="534" priority="596" stopIfTrue="1" operator="containsText" text="Muy Alto">
      <formula>NOT(ISERROR(SEARCH("Muy Alto",Q323)))</formula>
    </cfRule>
    <cfRule type="containsText" dxfId="533" priority="597" stopIfTrue="1" operator="containsText" text="BAJO">
      <formula>NOT(ISERROR(SEARCH("BAJO",Q323)))</formula>
    </cfRule>
  </conditionalFormatting>
  <conditionalFormatting sqref="S328">
    <cfRule type="cellIs" dxfId="532" priority="592" stopIfTrue="1" operator="between">
      <formula>1</formula>
      <formula>20</formula>
    </cfRule>
    <cfRule type="cellIs" dxfId="531" priority="593" stopIfTrue="1" operator="between">
      <formula>40</formula>
      <formula>120</formula>
    </cfRule>
    <cfRule type="cellIs" dxfId="530" priority="594" stopIfTrue="1" operator="between">
      <formula>150</formula>
      <formula>500</formula>
    </cfRule>
    <cfRule type="cellIs" dxfId="529" priority="595" stopIfTrue="1" operator="between">
      <formula>600</formula>
      <formula>4000</formula>
    </cfRule>
  </conditionalFormatting>
  <conditionalFormatting sqref="U328">
    <cfRule type="containsText" dxfId="528" priority="590" stopIfTrue="1" operator="containsText" text="No aceptable o aceptable con control especifico">
      <formula>NOT(ISERROR(SEARCH("No aceptable o aceptable con control especifico",U328)))</formula>
    </cfRule>
    <cfRule type="containsText" dxfId="527" priority="591" stopIfTrue="1" operator="containsText" text="NO ACEPTABLE">
      <formula>NOT(ISERROR(SEARCH("NO ACEPTABLE",U328)))</formula>
    </cfRule>
  </conditionalFormatting>
  <conditionalFormatting sqref="Q328">
    <cfRule type="containsText" dxfId="526" priority="588" stopIfTrue="1" operator="containsText" text="Muy Alto">
      <formula>NOT(ISERROR(SEARCH("Muy Alto",Q328)))</formula>
    </cfRule>
    <cfRule type="containsText" dxfId="525" priority="589" stopIfTrue="1" operator="containsText" text="BAJO">
      <formula>NOT(ISERROR(SEARCH("BAJO",Q328)))</formula>
    </cfRule>
  </conditionalFormatting>
  <conditionalFormatting sqref="U336">
    <cfRule type="containsText" dxfId="524" priority="586" stopIfTrue="1" operator="containsText" text="No aceptable o aceptable con control especifico">
      <formula>NOT(ISERROR(SEARCH("No aceptable o aceptable con control especifico",U336)))</formula>
    </cfRule>
    <cfRule type="containsText" dxfId="523" priority="587" stopIfTrue="1" operator="containsText" text="NO ACEPTABLE">
      <formula>NOT(ISERROR(SEARCH("NO ACEPTABLE",U336)))</formula>
    </cfRule>
  </conditionalFormatting>
  <conditionalFormatting sqref="U336">
    <cfRule type="containsText" dxfId="522" priority="585" operator="containsText" text="ACEPTABLE, MEJORAR EL CONTROL EXISTENTE">
      <formula>NOT(ISERROR(SEARCH("ACEPTABLE, MEJORAR EL CONTROL EXISTENTE",U336)))</formula>
    </cfRule>
  </conditionalFormatting>
  <conditionalFormatting sqref="U343">
    <cfRule type="containsText" dxfId="521" priority="583" stopIfTrue="1" operator="containsText" text="No aceptable o aceptable con control especifico">
      <formula>NOT(ISERROR(SEARCH("No aceptable o aceptable con control especifico",U343)))</formula>
    </cfRule>
    <cfRule type="containsText" dxfId="520" priority="584" stopIfTrue="1" operator="containsText" text="NO ACEPTABLE">
      <formula>NOT(ISERROR(SEARCH("NO ACEPTABLE",U343)))</formula>
    </cfRule>
  </conditionalFormatting>
  <conditionalFormatting sqref="U343">
    <cfRule type="containsText" dxfId="519" priority="582" operator="containsText" text="ACEPTABLE, MEJORAR EL CONTROL EXISTENTE">
      <formula>NOT(ISERROR(SEARCH("ACEPTABLE, MEJORAR EL CONTROL EXISTENTE",U343)))</formula>
    </cfRule>
  </conditionalFormatting>
  <conditionalFormatting sqref="U344">
    <cfRule type="containsText" dxfId="518" priority="580" stopIfTrue="1" operator="containsText" text="No aceptable o aceptable con control especifico">
      <formula>NOT(ISERROR(SEARCH("No aceptable o aceptable con control especifico",U344)))</formula>
    </cfRule>
    <cfRule type="containsText" dxfId="517" priority="581" stopIfTrue="1" operator="containsText" text="NO ACEPTABLE">
      <formula>NOT(ISERROR(SEARCH("NO ACEPTABLE",U344)))</formula>
    </cfRule>
  </conditionalFormatting>
  <conditionalFormatting sqref="U344">
    <cfRule type="containsText" dxfId="516" priority="579" operator="containsText" text="ACEPTABLE, MEJORAR EL CONTROL EXISTENTE">
      <formula>NOT(ISERROR(SEARCH("ACEPTABLE, MEJORAR EL CONTROL EXISTENTE",U344)))</formula>
    </cfRule>
  </conditionalFormatting>
  <conditionalFormatting sqref="S347">
    <cfRule type="cellIs" dxfId="515" priority="575" stopIfTrue="1" operator="between">
      <formula>1</formula>
      <formula>20</formula>
    </cfRule>
    <cfRule type="cellIs" dxfId="514" priority="576" stopIfTrue="1" operator="between">
      <formula>40</formula>
      <formula>120</formula>
    </cfRule>
    <cfRule type="cellIs" dxfId="513" priority="577" stopIfTrue="1" operator="between">
      <formula>150</formula>
      <formula>500</formula>
    </cfRule>
    <cfRule type="cellIs" dxfId="512" priority="578" stopIfTrue="1" operator="between">
      <formula>600</formula>
      <formula>4000</formula>
    </cfRule>
  </conditionalFormatting>
  <conditionalFormatting sqref="Q347">
    <cfRule type="containsText" dxfId="511" priority="573" stopIfTrue="1" operator="containsText" text="Muy Alto">
      <formula>NOT(ISERROR(SEARCH("Muy Alto",Q347)))</formula>
    </cfRule>
    <cfRule type="containsText" dxfId="510" priority="574" stopIfTrue="1" operator="containsText" text="BAJO">
      <formula>NOT(ISERROR(SEARCH("BAJO",Q347)))</formula>
    </cfRule>
  </conditionalFormatting>
  <conditionalFormatting sqref="U347">
    <cfRule type="containsText" dxfId="509" priority="571" stopIfTrue="1" operator="containsText" text="No aceptable o aceptable con control especifico">
      <formula>NOT(ISERROR(SEARCH("No aceptable o aceptable con control especifico",U347)))</formula>
    </cfRule>
    <cfRule type="containsText" dxfId="508" priority="572" stopIfTrue="1" operator="containsText" text="NO ACEPTABLE">
      <formula>NOT(ISERROR(SEARCH("NO ACEPTABLE",U347)))</formula>
    </cfRule>
  </conditionalFormatting>
  <conditionalFormatting sqref="U347">
    <cfRule type="containsText" dxfId="507" priority="570" operator="containsText" text="ACEPTABLE, MEJORAR EL CONTROL EXISTENTE">
      <formula>NOT(ISERROR(SEARCH("ACEPTABLE, MEJORAR EL CONTROL EXISTENTE",U347)))</formula>
    </cfRule>
  </conditionalFormatting>
  <conditionalFormatting sqref="U348">
    <cfRule type="containsText" dxfId="506" priority="568" stopIfTrue="1" operator="containsText" text="No aceptable o aceptable con control especifico">
      <formula>NOT(ISERROR(SEARCH("No aceptable o aceptable con control especifico",U348)))</formula>
    </cfRule>
    <cfRule type="containsText" dxfId="505" priority="569" stopIfTrue="1" operator="containsText" text="NO ACEPTABLE">
      <formula>NOT(ISERROR(SEARCH("NO ACEPTABLE",U348)))</formula>
    </cfRule>
  </conditionalFormatting>
  <conditionalFormatting sqref="U348">
    <cfRule type="containsText" dxfId="504" priority="567" operator="containsText" text="ACEPTABLE, MEJORAR EL CONTROL EXISTENTE">
      <formula>NOT(ISERROR(SEARCH("ACEPTABLE, MEJORAR EL CONTROL EXISTENTE",U348)))</formula>
    </cfRule>
  </conditionalFormatting>
  <conditionalFormatting sqref="S352">
    <cfRule type="cellIs" dxfId="503" priority="563" stopIfTrue="1" operator="between">
      <formula>1</formula>
      <formula>20</formula>
    </cfRule>
    <cfRule type="cellIs" dxfId="502" priority="564" stopIfTrue="1" operator="between">
      <formula>40</formula>
      <formula>120</formula>
    </cfRule>
    <cfRule type="cellIs" dxfId="501" priority="565" stopIfTrue="1" operator="between">
      <formula>150</formula>
      <formula>500</formula>
    </cfRule>
    <cfRule type="cellIs" dxfId="500" priority="566" stopIfTrue="1" operator="between">
      <formula>600</formula>
      <formula>4000</formula>
    </cfRule>
  </conditionalFormatting>
  <conditionalFormatting sqref="Q352">
    <cfRule type="containsText" dxfId="499" priority="561" stopIfTrue="1" operator="containsText" text="Muy Alto">
      <formula>NOT(ISERROR(SEARCH("Muy Alto",Q352)))</formula>
    </cfRule>
    <cfRule type="containsText" dxfId="498" priority="562" stopIfTrue="1" operator="containsText" text="BAJO">
      <formula>NOT(ISERROR(SEARCH("BAJO",Q352)))</formula>
    </cfRule>
  </conditionalFormatting>
  <conditionalFormatting sqref="U352">
    <cfRule type="containsText" dxfId="497" priority="559" stopIfTrue="1" operator="containsText" text="No aceptable o aceptable con control especifico">
      <formula>NOT(ISERROR(SEARCH("No aceptable o aceptable con control especifico",U352)))</formula>
    </cfRule>
    <cfRule type="containsText" dxfId="496" priority="560" stopIfTrue="1" operator="containsText" text="NO ACEPTABLE">
      <formula>NOT(ISERROR(SEARCH("NO ACEPTABLE",U352)))</formula>
    </cfRule>
  </conditionalFormatting>
  <conditionalFormatting sqref="U352">
    <cfRule type="containsText" dxfId="495" priority="558" operator="containsText" text="ACEPTABLE, MEJORAR EL CONTROL EXISTENTE">
      <formula>NOT(ISERROR(SEARCH("ACEPTABLE, MEJORAR EL CONTROL EXISTENTE",U352)))</formula>
    </cfRule>
  </conditionalFormatting>
  <conditionalFormatting sqref="S355">
    <cfRule type="cellIs" dxfId="494" priority="554" stopIfTrue="1" operator="between">
      <formula>1</formula>
      <formula>20</formula>
    </cfRule>
    <cfRule type="cellIs" dxfId="493" priority="555" stopIfTrue="1" operator="between">
      <formula>40</formula>
      <formula>120</formula>
    </cfRule>
    <cfRule type="cellIs" dxfId="492" priority="556" stopIfTrue="1" operator="between">
      <formula>150</formula>
      <formula>500</formula>
    </cfRule>
    <cfRule type="cellIs" dxfId="491" priority="557" stopIfTrue="1" operator="between">
      <formula>600</formula>
      <formula>4000</formula>
    </cfRule>
  </conditionalFormatting>
  <conditionalFormatting sqref="Q355">
    <cfRule type="containsText" dxfId="490" priority="552" stopIfTrue="1" operator="containsText" text="Muy Alto">
      <formula>NOT(ISERROR(SEARCH("Muy Alto",Q355)))</formula>
    </cfRule>
    <cfRule type="containsText" dxfId="489" priority="553" stopIfTrue="1" operator="containsText" text="BAJO">
      <formula>NOT(ISERROR(SEARCH("BAJO",Q355)))</formula>
    </cfRule>
  </conditionalFormatting>
  <conditionalFormatting sqref="U355">
    <cfRule type="containsText" dxfId="488" priority="550" stopIfTrue="1" operator="containsText" text="No aceptable o aceptable con control especifico">
      <formula>NOT(ISERROR(SEARCH("No aceptable o aceptable con control especifico",U355)))</formula>
    </cfRule>
    <cfRule type="containsText" dxfId="487" priority="551" stopIfTrue="1" operator="containsText" text="NO ACEPTABLE">
      <formula>NOT(ISERROR(SEARCH("NO ACEPTABLE",U355)))</formula>
    </cfRule>
  </conditionalFormatting>
  <conditionalFormatting sqref="U355">
    <cfRule type="containsText" dxfId="486" priority="549" operator="containsText" text="ACEPTABLE, MEJORAR EL CONTROL EXISTENTE">
      <formula>NOT(ISERROR(SEARCH("ACEPTABLE, MEJORAR EL CONTROL EXISTENTE",U355)))</formula>
    </cfRule>
  </conditionalFormatting>
  <conditionalFormatting sqref="S357">
    <cfRule type="cellIs" dxfId="485" priority="545" stopIfTrue="1" operator="between">
      <formula>1</formula>
      <formula>20</formula>
    </cfRule>
    <cfRule type="cellIs" dxfId="484" priority="546" stopIfTrue="1" operator="between">
      <formula>40</formula>
      <formula>120</formula>
    </cfRule>
    <cfRule type="cellIs" dxfId="483" priority="547" stopIfTrue="1" operator="between">
      <formula>150</formula>
      <formula>500</formula>
    </cfRule>
    <cfRule type="cellIs" dxfId="482" priority="548" stopIfTrue="1" operator="between">
      <formula>600</formula>
      <formula>4000</formula>
    </cfRule>
  </conditionalFormatting>
  <conditionalFormatting sqref="Q357">
    <cfRule type="containsText" dxfId="481" priority="543" stopIfTrue="1" operator="containsText" text="Muy Alto">
      <formula>NOT(ISERROR(SEARCH("Muy Alto",Q357)))</formula>
    </cfRule>
    <cfRule type="containsText" dxfId="480" priority="544" stopIfTrue="1" operator="containsText" text="BAJO">
      <formula>NOT(ISERROR(SEARCH("BAJO",Q357)))</formula>
    </cfRule>
  </conditionalFormatting>
  <conditionalFormatting sqref="U357">
    <cfRule type="containsText" dxfId="479" priority="541" stopIfTrue="1" operator="containsText" text="No aceptable o aceptable con control especifico">
      <formula>NOT(ISERROR(SEARCH("No aceptable o aceptable con control especifico",U357)))</formula>
    </cfRule>
    <cfRule type="containsText" dxfId="478" priority="542" stopIfTrue="1" operator="containsText" text="NO ACEPTABLE">
      <formula>NOT(ISERROR(SEARCH("NO ACEPTABLE",U357)))</formula>
    </cfRule>
  </conditionalFormatting>
  <conditionalFormatting sqref="U357">
    <cfRule type="containsText" dxfId="477" priority="540" operator="containsText" text="ACEPTABLE, MEJORAR EL CONTROL EXISTENTE">
      <formula>NOT(ISERROR(SEARCH("ACEPTABLE, MEJORAR EL CONTROL EXISTENTE",U357)))</formula>
    </cfRule>
  </conditionalFormatting>
  <conditionalFormatting sqref="S360">
    <cfRule type="cellIs" dxfId="476" priority="536" stopIfTrue="1" operator="between">
      <formula>1</formula>
      <formula>20</formula>
    </cfRule>
    <cfRule type="cellIs" dxfId="475" priority="537" stopIfTrue="1" operator="between">
      <formula>40</formula>
      <formula>120</formula>
    </cfRule>
    <cfRule type="cellIs" dxfId="474" priority="538" stopIfTrue="1" operator="between">
      <formula>150</formula>
      <formula>500</formula>
    </cfRule>
    <cfRule type="cellIs" dxfId="473" priority="539" stopIfTrue="1" operator="between">
      <formula>600</formula>
      <formula>4000</formula>
    </cfRule>
  </conditionalFormatting>
  <conditionalFormatting sqref="Q360">
    <cfRule type="containsText" dxfId="472" priority="534" stopIfTrue="1" operator="containsText" text="Muy Alto">
      <formula>NOT(ISERROR(SEARCH("Muy Alto",Q360)))</formula>
    </cfRule>
    <cfRule type="containsText" dxfId="471" priority="535" stopIfTrue="1" operator="containsText" text="BAJO">
      <formula>NOT(ISERROR(SEARCH("BAJO",Q360)))</formula>
    </cfRule>
  </conditionalFormatting>
  <conditionalFormatting sqref="U360">
    <cfRule type="containsText" dxfId="470" priority="532" stopIfTrue="1" operator="containsText" text="No aceptable o aceptable con control especifico">
      <formula>NOT(ISERROR(SEARCH("No aceptable o aceptable con control especifico",U360)))</formula>
    </cfRule>
    <cfRule type="containsText" dxfId="469" priority="533" stopIfTrue="1" operator="containsText" text="NO ACEPTABLE">
      <formula>NOT(ISERROR(SEARCH("NO ACEPTABLE",U360)))</formula>
    </cfRule>
  </conditionalFormatting>
  <conditionalFormatting sqref="U360">
    <cfRule type="containsText" dxfId="468" priority="531" operator="containsText" text="ACEPTABLE, MEJORAR EL CONTROL EXISTENTE">
      <formula>NOT(ISERROR(SEARCH("ACEPTABLE, MEJORAR EL CONTROL EXISTENTE",U360)))</formula>
    </cfRule>
  </conditionalFormatting>
  <conditionalFormatting sqref="S363">
    <cfRule type="cellIs" dxfId="467" priority="527" stopIfTrue="1" operator="between">
      <formula>1</formula>
      <formula>20</formula>
    </cfRule>
    <cfRule type="cellIs" dxfId="466" priority="528" stopIfTrue="1" operator="between">
      <formula>40</formula>
      <formula>120</formula>
    </cfRule>
    <cfRule type="cellIs" dxfId="465" priority="529" stopIfTrue="1" operator="between">
      <formula>150</formula>
      <formula>500</formula>
    </cfRule>
    <cfRule type="cellIs" dxfId="464" priority="530" stopIfTrue="1" operator="between">
      <formula>600</formula>
      <formula>4000</formula>
    </cfRule>
  </conditionalFormatting>
  <conditionalFormatting sqref="Q363">
    <cfRule type="containsText" dxfId="463" priority="525" stopIfTrue="1" operator="containsText" text="Muy Alto">
      <formula>NOT(ISERROR(SEARCH("Muy Alto",Q363)))</formula>
    </cfRule>
    <cfRule type="containsText" dxfId="462" priority="526" stopIfTrue="1" operator="containsText" text="BAJO">
      <formula>NOT(ISERROR(SEARCH("BAJO",Q363)))</formula>
    </cfRule>
  </conditionalFormatting>
  <conditionalFormatting sqref="U363">
    <cfRule type="containsText" dxfId="461" priority="523" stopIfTrue="1" operator="containsText" text="No aceptable o aceptable con control especifico">
      <formula>NOT(ISERROR(SEARCH("No aceptable o aceptable con control especifico",U363)))</formula>
    </cfRule>
    <cfRule type="containsText" dxfId="460" priority="524" stopIfTrue="1" operator="containsText" text="NO ACEPTABLE">
      <formula>NOT(ISERROR(SEARCH("NO ACEPTABLE",U363)))</formula>
    </cfRule>
  </conditionalFormatting>
  <conditionalFormatting sqref="U363">
    <cfRule type="containsText" dxfId="459" priority="522" operator="containsText" text="ACEPTABLE, MEJORAR EL CONTROL EXISTENTE">
      <formula>NOT(ISERROR(SEARCH("ACEPTABLE, MEJORAR EL CONTROL EXISTENTE",U363)))</formula>
    </cfRule>
  </conditionalFormatting>
  <conditionalFormatting sqref="S366">
    <cfRule type="cellIs" dxfId="458" priority="518" stopIfTrue="1" operator="between">
      <formula>1</formula>
      <formula>20</formula>
    </cfRule>
    <cfRule type="cellIs" dxfId="457" priority="519" stopIfTrue="1" operator="between">
      <formula>40</formula>
      <formula>120</formula>
    </cfRule>
    <cfRule type="cellIs" dxfId="456" priority="520" stopIfTrue="1" operator="between">
      <formula>150</formula>
      <formula>500</formula>
    </cfRule>
    <cfRule type="cellIs" dxfId="455" priority="521" stopIfTrue="1" operator="between">
      <formula>600</formula>
      <formula>4000</formula>
    </cfRule>
  </conditionalFormatting>
  <conditionalFormatting sqref="Q366">
    <cfRule type="containsText" dxfId="454" priority="516" stopIfTrue="1" operator="containsText" text="Muy Alto">
      <formula>NOT(ISERROR(SEARCH("Muy Alto",Q366)))</formula>
    </cfRule>
    <cfRule type="containsText" dxfId="453" priority="517" stopIfTrue="1" operator="containsText" text="BAJO">
      <formula>NOT(ISERROR(SEARCH("BAJO",Q366)))</formula>
    </cfRule>
  </conditionalFormatting>
  <conditionalFormatting sqref="U366">
    <cfRule type="containsText" dxfId="452" priority="514" stopIfTrue="1" operator="containsText" text="No aceptable o aceptable con control especifico">
      <formula>NOT(ISERROR(SEARCH("No aceptable o aceptable con control especifico",U366)))</formula>
    </cfRule>
    <cfRule type="containsText" dxfId="451" priority="515" stopIfTrue="1" operator="containsText" text="NO ACEPTABLE">
      <formula>NOT(ISERROR(SEARCH("NO ACEPTABLE",U366)))</formula>
    </cfRule>
  </conditionalFormatting>
  <conditionalFormatting sqref="U366">
    <cfRule type="containsText" dxfId="450" priority="513" operator="containsText" text="ACEPTABLE, MEJORAR EL CONTROL EXISTENTE">
      <formula>NOT(ISERROR(SEARCH("ACEPTABLE, MEJORAR EL CONTROL EXISTENTE",U366)))</formula>
    </cfRule>
  </conditionalFormatting>
  <conditionalFormatting sqref="S368">
    <cfRule type="cellIs" dxfId="449" priority="492" stopIfTrue="1" operator="between">
      <formula>1</formula>
      <formula>20</formula>
    </cfRule>
    <cfRule type="cellIs" dxfId="448" priority="493" stopIfTrue="1" operator="between">
      <formula>40</formula>
      <formula>120</formula>
    </cfRule>
    <cfRule type="cellIs" dxfId="447" priority="494" stopIfTrue="1" operator="between">
      <formula>150</formula>
      <formula>500</formula>
    </cfRule>
    <cfRule type="cellIs" dxfId="446" priority="495" stopIfTrue="1" operator="between">
      <formula>600</formula>
      <formula>4000</formula>
    </cfRule>
  </conditionalFormatting>
  <conditionalFormatting sqref="Q368">
    <cfRule type="containsText" dxfId="445" priority="490" stopIfTrue="1" operator="containsText" text="Muy Alto">
      <formula>NOT(ISERROR(SEARCH("Muy Alto",Q368)))</formula>
    </cfRule>
    <cfRule type="containsText" dxfId="444" priority="491" stopIfTrue="1" operator="containsText" text="BAJO">
      <formula>NOT(ISERROR(SEARCH("BAJO",Q368)))</formula>
    </cfRule>
  </conditionalFormatting>
  <conditionalFormatting sqref="U368">
    <cfRule type="containsText" dxfId="443" priority="488" stopIfTrue="1" operator="containsText" text="No aceptable o aceptable con control especifico">
      <formula>NOT(ISERROR(SEARCH("No aceptable o aceptable con control especifico",U368)))</formula>
    </cfRule>
    <cfRule type="containsText" dxfId="442" priority="489" stopIfTrue="1" operator="containsText" text="NO ACEPTABLE">
      <formula>NOT(ISERROR(SEARCH("NO ACEPTABLE",U368)))</formula>
    </cfRule>
  </conditionalFormatting>
  <conditionalFormatting sqref="U368">
    <cfRule type="containsText" dxfId="441" priority="487" operator="containsText" text="ACEPTABLE, MEJORAR EL CONTROL EXISTENTE">
      <formula>NOT(ISERROR(SEARCH("ACEPTABLE, MEJORAR EL CONTROL EXISTENTE",U368)))</formula>
    </cfRule>
  </conditionalFormatting>
  <conditionalFormatting sqref="S371">
    <cfRule type="cellIs" dxfId="440" priority="483" stopIfTrue="1" operator="between">
      <formula>1</formula>
      <formula>20</formula>
    </cfRule>
    <cfRule type="cellIs" dxfId="439" priority="484" stopIfTrue="1" operator="between">
      <formula>40</formula>
      <formula>120</formula>
    </cfRule>
    <cfRule type="cellIs" dxfId="438" priority="485" stopIfTrue="1" operator="between">
      <formula>150</formula>
      <formula>500</formula>
    </cfRule>
    <cfRule type="cellIs" dxfId="437" priority="486" stopIfTrue="1" operator="between">
      <formula>600</formula>
      <formula>4000</formula>
    </cfRule>
  </conditionalFormatting>
  <conditionalFormatting sqref="Q371">
    <cfRule type="containsText" dxfId="436" priority="481" stopIfTrue="1" operator="containsText" text="Muy Alto">
      <formula>NOT(ISERROR(SEARCH("Muy Alto",Q371)))</formula>
    </cfRule>
    <cfRule type="containsText" dxfId="435" priority="482" stopIfTrue="1" operator="containsText" text="BAJO">
      <formula>NOT(ISERROR(SEARCH("BAJO",Q371)))</formula>
    </cfRule>
  </conditionalFormatting>
  <conditionalFormatting sqref="U371">
    <cfRule type="containsText" dxfId="434" priority="479" stopIfTrue="1" operator="containsText" text="No aceptable o aceptable con control especifico">
      <formula>NOT(ISERROR(SEARCH("No aceptable o aceptable con control especifico",U371)))</formula>
    </cfRule>
    <cfRule type="containsText" dxfId="433" priority="480" stopIfTrue="1" operator="containsText" text="NO ACEPTABLE">
      <formula>NOT(ISERROR(SEARCH("NO ACEPTABLE",U371)))</formula>
    </cfRule>
  </conditionalFormatting>
  <conditionalFormatting sqref="U371">
    <cfRule type="containsText" dxfId="432" priority="478" operator="containsText" text="ACEPTABLE, MEJORAR EL CONTROL EXISTENTE">
      <formula>NOT(ISERROR(SEARCH("ACEPTABLE, MEJORAR EL CONTROL EXISTENTE",U371)))</formula>
    </cfRule>
  </conditionalFormatting>
  <conditionalFormatting sqref="S372">
    <cfRule type="cellIs" dxfId="431" priority="465" stopIfTrue="1" operator="between">
      <formula>1</formula>
      <formula>20</formula>
    </cfRule>
    <cfRule type="cellIs" dxfId="430" priority="466" stopIfTrue="1" operator="between">
      <formula>40</formula>
      <formula>120</formula>
    </cfRule>
    <cfRule type="cellIs" dxfId="429" priority="467" stopIfTrue="1" operator="between">
      <formula>150</formula>
      <formula>500</formula>
    </cfRule>
    <cfRule type="cellIs" dxfId="428" priority="468" stopIfTrue="1" operator="between">
      <formula>600</formula>
      <formula>4000</formula>
    </cfRule>
  </conditionalFormatting>
  <conditionalFormatting sqref="Q372">
    <cfRule type="containsText" dxfId="427" priority="463" stopIfTrue="1" operator="containsText" text="Muy Alto">
      <formula>NOT(ISERROR(SEARCH("Muy Alto",Q372)))</formula>
    </cfRule>
    <cfRule type="containsText" dxfId="426" priority="464" stopIfTrue="1" operator="containsText" text="BAJO">
      <formula>NOT(ISERROR(SEARCH("BAJO",Q372)))</formula>
    </cfRule>
  </conditionalFormatting>
  <conditionalFormatting sqref="U372">
    <cfRule type="containsText" dxfId="425" priority="461" stopIfTrue="1" operator="containsText" text="No aceptable o aceptable con control especifico">
      <formula>NOT(ISERROR(SEARCH("No aceptable o aceptable con control especifico",U372)))</formula>
    </cfRule>
    <cfRule type="containsText" dxfId="424" priority="462" stopIfTrue="1" operator="containsText" text="NO ACEPTABLE">
      <formula>NOT(ISERROR(SEARCH("NO ACEPTABLE",U372)))</formula>
    </cfRule>
  </conditionalFormatting>
  <conditionalFormatting sqref="U372">
    <cfRule type="containsText" dxfId="423" priority="460" operator="containsText" text="ACEPTABLE, MEJORAR EL CONTROL EXISTENTE">
      <formula>NOT(ISERROR(SEARCH("ACEPTABLE, MEJORAR EL CONTROL EXISTENTE",U372)))</formula>
    </cfRule>
  </conditionalFormatting>
  <conditionalFormatting sqref="S378">
    <cfRule type="cellIs" dxfId="422" priority="456" stopIfTrue="1" operator="between">
      <formula>1</formula>
      <formula>20</formula>
    </cfRule>
    <cfRule type="cellIs" dxfId="421" priority="457" stopIfTrue="1" operator="between">
      <formula>40</formula>
      <formula>120</formula>
    </cfRule>
    <cfRule type="cellIs" dxfId="420" priority="458" stopIfTrue="1" operator="between">
      <formula>150</formula>
      <formula>500</formula>
    </cfRule>
    <cfRule type="cellIs" dxfId="419" priority="459" stopIfTrue="1" operator="between">
      <formula>600</formula>
      <formula>4000</formula>
    </cfRule>
  </conditionalFormatting>
  <conditionalFormatting sqref="Q378">
    <cfRule type="containsText" dxfId="418" priority="454" stopIfTrue="1" operator="containsText" text="Muy Alto">
      <formula>NOT(ISERROR(SEARCH("Muy Alto",Q378)))</formula>
    </cfRule>
    <cfRule type="containsText" dxfId="417" priority="455" stopIfTrue="1" operator="containsText" text="BAJO">
      <formula>NOT(ISERROR(SEARCH("BAJO",Q378)))</formula>
    </cfRule>
  </conditionalFormatting>
  <conditionalFormatting sqref="U378">
    <cfRule type="containsText" dxfId="416" priority="452" stopIfTrue="1" operator="containsText" text="No aceptable o aceptable con control especifico">
      <formula>NOT(ISERROR(SEARCH("No aceptable o aceptable con control especifico",U378)))</formula>
    </cfRule>
    <cfRule type="containsText" dxfId="415" priority="453" stopIfTrue="1" operator="containsText" text="NO ACEPTABLE">
      <formula>NOT(ISERROR(SEARCH("NO ACEPTABLE",U378)))</formula>
    </cfRule>
  </conditionalFormatting>
  <conditionalFormatting sqref="U378">
    <cfRule type="containsText" dxfId="414" priority="451" operator="containsText" text="ACEPTABLE, MEJORAR EL CONTROL EXISTENTE">
      <formula>NOT(ISERROR(SEARCH("ACEPTABLE, MEJORAR EL CONTROL EXISTENTE",U378)))</formula>
    </cfRule>
  </conditionalFormatting>
  <conditionalFormatting sqref="S386">
    <cfRule type="cellIs" dxfId="413" priority="447" stopIfTrue="1" operator="between">
      <formula>1</formula>
      <formula>20</formula>
    </cfRule>
    <cfRule type="cellIs" dxfId="412" priority="448" stopIfTrue="1" operator="between">
      <formula>40</formula>
      <formula>120</formula>
    </cfRule>
    <cfRule type="cellIs" dxfId="411" priority="449" stopIfTrue="1" operator="between">
      <formula>150</formula>
      <formula>500</formula>
    </cfRule>
    <cfRule type="cellIs" dxfId="410" priority="450" stopIfTrue="1" operator="between">
      <formula>600</formula>
      <formula>4000</formula>
    </cfRule>
  </conditionalFormatting>
  <conditionalFormatting sqref="Q386">
    <cfRule type="containsText" dxfId="409" priority="445" stopIfTrue="1" operator="containsText" text="Muy Alto">
      <formula>NOT(ISERROR(SEARCH("Muy Alto",Q386)))</formula>
    </cfRule>
    <cfRule type="containsText" dxfId="408" priority="446" stopIfTrue="1" operator="containsText" text="BAJO">
      <formula>NOT(ISERROR(SEARCH("BAJO",Q386)))</formula>
    </cfRule>
  </conditionalFormatting>
  <conditionalFormatting sqref="U386">
    <cfRule type="containsText" dxfId="407" priority="443" stopIfTrue="1" operator="containsText" text="No aceptable o aceptable con control especifico">
      <formula>NOT(ISERROR(SEARCH("No aceptable o aceptable con control especifico",U386)))</formula>
    </cfRule>
    <cfRule type="containsText" dxfId="406" priority="444" stopIfTrue="1" operator="containsText" text="NO ACEPTABLE">
      <formula>NOT(ISERROR(SEARCH("NO ACEPTABLE",U386)))</formula>
    </cfRule>
  </conditionalFormatting>
  <conditionalFormatting sqref="U386">
    <cfRule type="containsText" dxfId="405" priority="442" operator="containsText" text="ACEPTABLE, MEJORAR EL CONTROL EXISTENTE">
      <formula>NOT(ISERROR(SEARCH("ACEPTABLE, MEJORAR EL CONTROL EXISTENTE",U386)))</formula>
    </cfRule>
  </conditionalFormatting>
  <conditionalFormatting sqref="S395">
    <cfRule type="cellIs" dxfId="404" priority="438" stopIfTrue="1" operator="between">
      <formula>1</formula>
      <formula>20</formula>
    </cfRule>
    <cfRule type="cellIs" dxfId="403" priority="439" stopIfTrue="1" operator="between">
      <formula>40</formula>
      <formula>120</formula>
    </cfRule>
    <cfRule type="cellIs" dxfId="402" priority="440" stopIfTrue="1" operator="between">
      <formula>150</formula>
      <formula>500</formula>
    </cfRule>
    <cfRule type="cellIs" dxfId="401" priority="441" stopIfTrue="1" operator="between">
      <formula>600</formula>
      <formula>4000</formula>
    </cfRule>
  </conditionalFormatting>
  <conditionalFormatting sqref="Q395">
    <cfRule type="containsText" dxfId="400" priority="436" stopIfTrue="1" operator="containsText" text="Muy Alto">
      <formula>NOT(ISERROR(SEARCH("Muy Alto",Q395)))</formula>
    </cfRule>
    <cfRule type="containsText" dxfId="399" priority="437" stopIfTrue="1" operator="containsText" text="BAJO">
      <formula>NOT(ISERROR(SEARCH("BAJO",Q395)))</formula>
    </cfRule>
  </conditionalFormatting>
  <conditionalFormatting sqref="U395">
    <cfRule type="containsText" dxfId="398" priority="434" stopIfTrue="1" operator="containsText" text="No aceptable o aceptable con control especifico">
      <formula>NOT(ISERROR(SEARCH("No aceptable o aceptable con control especifico",U395)))</formula>
    </cfRule>
    <cfRule type="containsText" dxfId="397" priority="435" stopIfTrue="1" operator="containsText" text="NO ACEPTABLE">
      <formula>NOT(ISERROR(SEARCH("NO ACEPTABLE",U395)))</formula>
    </cfRule>
  </conditionalFormatting>
  <conditionalFormatting sqref="U395">
    <cfRule type="containsText" dxfId="396" priority="433" operator="containsText" text="ACEPTABLE, MEJORAR EL CONTROL EXISTENTE">
      <formula>NOT(ISERROR(SEARCH("ACEPTABLE, MEJORAR EL CONTROL EXISTENTE",U395)))</formula>
    </cfRule>
  </conditionalFormatting>
  <conditionalFormatting sqref="S396">
    <cfRule type="cellIs" dxfId="395" priority="429" stopIfTrue="1" operator="between">
      <formula>1</formula>
      <formula>20</formula>
    </cfRule>
    <cfRule type="cellIs" dxfId="394" priority="430" stopIfTrue="1" operator="between">
      <formula>40</formula>
      <formula>120</formula>
    </cfRule>
    <cfRule type="cellIs" dxfId="393" priority="431" stopIfTrue="1" operator="between">
      <formula>150</formula>
      <formula>500</formula>
    </cfRule>
    <cfRule type="cellIs" dxfId="392" priority="432" stopIfTrue="1" operator="between">
      <formula>600</formula>
      <formula>4000</formula>
    </cfRule>
  </conditionalFormatting>
  <conditionalFormatting sqref="U396">
    <cfRule type="containsText" dxfId="391" priority="427" stopIfTrue="1" operator="containsText" text="No aceptable o aceptable con control especifico">
      <formula>NOT(ISERROR(SEARCH("No aceptable o aceptable con control especifico",U396)))</formula>
    </cfRule>
    <cfRule type="containsText" dxfId="390" priority="428" stopIfTrue="1" operator="containsText" text="NO ACEPTABLE">
      <formula>NOT(ISERROR(SEARCH("NO ACEPTABLE",U396)))</formula>
    </cfRule>
  </conditionalFormatting>
  <conditionalFormatting sqref="Q396">
    <cfRule type="containsText" dxfId="389" priority="425" stopIfTrue="1" operator="containsText" text="Muy Alto">
      <formula>NOT(ISERROR(SEARCH("Muy Alto",Q396)))</formula>
    </cfRule>
    <cfRule type="containsText" dxfId="388" priority="426" stopIfTrue="1" operator="containsText" text="BAJO">
      <formula>NOT(ISERROR(SEARCH("BAJO",Q396)))</formula>
    </cfRule>
  </conditionalFormatting>
  <conditionalFormatting sqref="S397">
    <cfRule type="cellIs" dxfId="387" priority="421" stopIfTrue="1" operator="between">
      <formula>1</formula>
      <formula>20</formula>
    </cfRule>
    <cfRule type="cellIs" dxfId="386" priority="422" stopIfTrue="1" operator="between">
      <formula>40</formula>
      <formula>120</formula>
    </cfRule>
    <cfRule type="cellIs" dxfId="385" priority="423" stopIfTrue="1" operator="between">
      <formula>150</formula>
      <formula>500</formula>
    </cfRule>
    <cfRule type="cellIs" dxfId="384" priority="424" stopIfTrue="1" operator="between">
      <formula>600</formula>
      <formula>4000</formula>
    </cfRule>
  </conditionalFormatting>
  <conditionalFormatting sqref="U397">
    <cfRule type="containsText" dxfId="383" priority="419" stopIfTrue="1" operator="containsText" text="No aceptable o aceptable con control especifico">
      <formula>NOT(ISERROR(SEARCH("No aceptable o aceptable con control especifico",U397)))</formula>
    </cfRule>
    <cfRule type="containsText" dxfId="382" priority="420" stopIfTrue="1" operator="containsText" text="NO ACEPTABLE">
      <formula>NOT(ISERROR(SEARCH("NO ACEPTABLE",U397)))</formula>
    </cfRule>
  </conditionalFormatting>
  <conditionalFormatting sqref="Q397">
    <cfRule type="containsText" dxfId="381" priority="417" stopIfTrue="1" operator="containsText" text="Muy Alto">
      <formula>NOT(ISERROR(SEARCH("Muy Alto",Q397)))</formula>
    </cfRule>
    <cfRule type="containsText" dxfId="380" priority="418" stopIfTrue="1" operator="containsText" text="BAJO">
      <formula>NOT(ISERROR(SEARCH("BAJO",Q397)))</formula>
    </cfRule>
  </conditionalFormatting>
  <conditionalFormatting sqref="S399">
    <cfRule type="cellIs" dxfId="379" priority="413" stopIfTrue="1" operator="between">
      <formula>1</formula>
      <formula>20</formula>
    </cfRule>
    <cfRule type="cellIs" dxfId="378" priority="414" stopIfTrue="1" operator="between">
      <formula>40</formula>
      <formula>120</formula>
    </cfRule>
    <cfRule type="cellIs" dxfId="377" priority="415" stopIfTrue="1" operator="between">
      <formula>150</formula>
      <formula>500</formula>
    </cfRule>
    <cfRule type="cellIs" dxfId="376" priority="416" stopIfTrue="1" operator="between">
      <formula>600</formula>
      <formula>4000</formula>
    </cfRule>
  </conditionalFormatting>
  <conditionalFormatting sqref="U399">
    <cfRule type="containsText" dxfId="375" priority="411" stopIfTrue="1" operator="containsText" text="No aceptable o aceptable con control especifico">
      <formula>NOT(ISERROR(SEARCH("No aceptable o aceptable con control especifico",U399)))</formula>
    </cfRule>
    <cfRule type="containsText" dxfId="374" priority="412" stopIfTrue="1" operator="containsText" text="NO ACEPTABLE">
      <formula>NOT(ISERROR(SEARCH("NO ACEPTABLE",U399)))</formula>
    </cfRule>
  </conditionalFormatting>
  <conditionalFormatting sqref="Q399">
    <cfRule type="containsText" dxfId="373" priority="409" stopIfTrue="1" operator="containsText" text="Muy Alto">
      <formula>NOT(ISERROR(SEARCH("Muy Alto",Q399)))</formula>
    </cfRule>
    <cfRule type="containsText" dxfId="372" priority="410" stopIfTrue="1" operator="containsText" text="BAJO">
      <formula>NOT(ISERROR(SEARCH("BAJO",Q399)))</formula>
    </cfRule>
  </conditionalFormatting>
  <conditionalFormatting sqref="S402">
    <cfRule type="cellIs" dxfId="371" priority="405" stopIfTrue="1" operator="between">
      <formula>1</formula>
      <formula>20</formula>
    </cfRule>
    <cfRule type="cellIs" dxfId="370" priority="406" stopIfTrue="1" operator="between">
      <formula>40</formula>
      <formula>120</formula>
    </cfRule>
    <cfRule type="cellIs" dxfId="369" priority="407" stopIfTrue="1" operator="between">
      <formula>150</formula>
      <formula>500</formula>
    </cfRule>
    <cfRule type="cellIs" dxfId="368" priority="408" stopIfTrue="1" operator="between">
      <formula>600</formula>
      <formula>4000</formula>
    </cfRule>
  </conditionalFormatting>
  <conditionalFormatting sqref="U402">
    <cfRule type="containsText" dxfId="367" priority="403" stopIfTrue="1" operator="containsText" text="No aceptable o aceptable con control especifico">
      <formula>NOT(ISERROR(SEARCH("No aceptable o aceptable con control especifico",U402)))</formula>
    </cfRule>
    <cfRule type="containsText" dxfId="366" priority="404" stopIfTrue="1" operator="containsText" text="NO ACEPTABLE">
      <formula>NOT(ISERROR(SEARCH("NO ACEPTABLE",U402)))</formula>
    </cfRule>
  </conditionalFormatting>
  <conditionalFormatting sqref="Q402">
    <cfRule type="containsText" dxfId="365" priority="401" stopIfTrue="1" operator="containsText" text="Muy Alto">
      <formula>NOT(ISERROR(SEARCH("Muy Alto",Q402)))</formula>
    </cfRule>
    <cfRule type="containsText" dxfId="364" priority="402" stopIfTrue="1" operator="containsText" text="BAJO">
      <formula>NOT(ISERROR(SEARCH("BAJO",Q402)))</formula>
    </cfRule>
  </conditionalFormatting>
  <conditionalFormatting sqref="S424">
    <cfRule type="cellIs" dxfId="363" priority="397" stopIfTrue="1" operator="between">
      <formula>1</formula>
      <formula>20</formula>
    </cfRule>
    <cfRule type="cellIs" dxfId="362" priority="398" stopIfTrue="1" operator="between">
      <formula>40</formula>
      <formula>120</formula>
    </cfRule>
    <cfRule type="cellIs" dxfId="361" priority="399" stopIfTrue="1" operator="between">
      <formula>150</formula>
      <formula>500</formula>
    </cfRule>
    <cfRule type="cellIs" dxfId="360" priority="400" stopIfTrue="1" operator="between">
      <formula>600</formula>
      <formula>4000</formula>
    </cfRule>
  </conditionalFormatting>
  <conditionalFormatting sqref="Q424">
    <cfRule type="containsText" dxfId="359" priority="395" stopIfTrue="1" operator="containsText" text="Muy Alto">
      <formula>NOT(ISERROR(SEARCH("Muy Alto",Q424)))</formula>
    </cfRule>
    <cfRule type="containsText" dxfId="358" priority="396" stopIfTrue="1" operator="containsText" text="BAJO">
      <formula>NOT(ISERROR(SEARCH("BAJO",Q424)))</formula>
    </cfRule>
  </conditionalFormatting>
  <conditionalFormatting sqref="S423">
    <cfRule type="cellIs" dxfId="357" priority="391" stopIfTrue="1" operator="between">
      <formula>1</formula>
      <formula>20</formula>
    </cfRule>
    <cfRule type="cellIs" dxfId="356" priority="392" stopIfTrue="1" operator="between">
      <formula>40</formula>
      <formula>120</formula>
    </cfRule>
    <cfRule type="cellIs" dxfId="355" priority="393" stopIfTrue="1" operator="between">
      <formula>150</formula>
      <formula>500</formula>
    </cfRule>
    <cfRule type="cellIs" dxfId="354" priority="394" stopIfTrue="1" operator="between">
      <formula>600</formula>
      <formula>4000</formula>
    </cfRule>
  </conditionalFormatting>
  <conditionalFormatting sqref="U423">
    <cfRule type="containsText" dxfId="353" priority="389" stopIfTrue="1" operator="containsText" text="No aceptable o aceptable con control especifico">
      <formula>NOT(ISERROR(SEARCH("No aceptable o aceptable con control especifico",U423)))</formula>
    </cfRule>
    <cfRule type="containsText" dxfId="352" priority="390" stopIfTrue="1" operator="containsText" text="NO ACEPTABLE">
      <formula>NOT(ISERROR(SEARCH("NO ACEPTABLE",U423)))</formula>
    </cfRule>
  </conditionalFormatting>
  <conditionalFormatting sqref="Q423">
    <cfRule type="containsText" dxfId="351" priority="387" stopIfTrue="1" operator="containsText" text="Muy Alto">
      <formula>NOT(ISERROR(SEARCH("Muy Alto",Q423)))</formula>
    </cfRule>
    <cfRule type="containsText" dxfId="350" priority="388" stopIfTrue="1" operator="containsText" text="BAJO">
      <formula>NOT(ISERROR(SEARCH("BAJO",Q423)))</formula>
    </cfRule>
  </conditionalFormatting>
  <conditionalFormatting sqref="S425">
    <cfRule type="cellIs" dxfId="349" priority="383" stopIfTrue="1" operator="between">
      <formula>1</formula>
      <formula>20</formula>
    </cfRule>
    <cfRule type="cellIs" dxfId="348" priority="384" stopIfTrue="1" operator="between">
      <formula>40</formula>
      <formula>120</formula>
    </cfRule>
    <cfRule type="cellIs" dxfId="347" priority="385" stopIfTrue="1" operator="between">
      <formula>150</formula>
      <formula>500</formula>
    </cfRule>
    <cfRule type="cellIs" dxfId="346" priority="386" stopIfTrue="1" operator="between">
      <formula>600</formula>
      <formula>4000</formula>
    </cfRule>
  </conditionalFormatting>
  <conditionalFormatting sqref="U425">
    <cfRule type="containsText" dxfId="345" priority="381" stopIfTrue="1" operator="containsText" text="No aceptable o aceptable con control especifico">
      <formula>NOT(ISERROR(SEARCH("No aceptable o aceptable con control especifico",U425)))</formula>
    </cfRule>
    <cfRule type="containsText" dxfId="344" priority="382" stopIfTrue="1" operator="containsText" text="NO ACEPTABLE">
      <formula>NOT(ISERROR(SEARCH("NO ACEPTABLE",U425)))</formula>
    </cfRule>
  </conditionalFormatting>
  <conditionalFormatting sqref="Q425">
    <cfRule type="containsText" dxfId="343" priority="379" stopIfTrue="1" operator="containsText" text="Muy Alto">
      <formula>NOT(ISERROR(SEARCH("Muy Alto",Q425)))</formula>
    </cfRule>
    <cfRule type="containsText" dxfId="342" priority="380" stopIfTrue="1" operator="containsText" text="BAJO">
      <formula>NOT(ISERROR(SEARCH("BAJO",Q425)))</formula>
    </cfRule>
  </conditionalFormatting>
  <conditionalFormatting sqref="S426">
    <cfRule type="cellIs" dxfId="341" priority="375" stopIfTrue="1" operator="between">
      <formula>1</formula>
      <formula>20</formula>
    </cfRule>
    <cfRule type="cellIs" dxfId="340" priority="376" stopIfTrue="1" operator="between">
      <formula>40</formula>
      <formula>120</formula>
    </cfRule>
    <cfRule type="cellIs" dxfId="339" priority="377" stopIfTrue="1" operator="between">
      <formula>150</formula>
      <formula>500</formula>
    </cfRule>
    <cfRule type="cellIs" dxfId="338" priority="378" stopIfTrue="1" operator="between">
      <formula>600</formula>
      <formula>4000</formula>
    </cfRule>
  </conditionalFormatting>
  <conditionalFormatting sqref="U426">
    <cfRule type="containsText" dxfId="337" priority="373" stopIfTrue="1" operator="containsText" text="No aceptable o aceptable con control especifico">
      <formula>NOT(ISERROR(SEARCH("No aceptable o aceptable con control especifico",U426)))</formula>
    </cfRule>
    <cfRule type="containsText" dxfId="336" priority="374" stopIfTrue="1" operator="containsText" text="NO ACEPTABLE">
      <formula>NOT(ISERROR(SEARCH("NO ACEPTABLE",U426)))</formula>
    </cfRule>
  </conditionalFormatting>
  <conditionalFormatting sqref="Q426">
    <cfRule type="containsText" dxfId="335" priority="371" stopIfTrue="1" operator="containsText" text="Muy Alto">
      <formula>NOT(ISERROR(SEARCH("Muy Alto",Q426)))</formula>
    </cfRule>
    <cfRule type="containsText" dxfId="334" priority="372" stopIfTrue="1" operator="containsText" text="BAJO">
      <formula>NOT(ISERROR(SEARCH("BAJO",Q426)))</formula>
    </cfRule>
  </conditionalFormatting>
  <conditionalFormatting sqref="U424">
    <cfRule type="containsText" dxfId="333" priority="369" stopIfTrue="1" operator="containsText" text="No aceptable o aceptable con control especifico">
      <formula>NOT(ISERROR(SEARCH("No aceptable o aceptable con control especifico",U424)))</formula>
    </cfRule>
    <cfRule type="containsText" dxfId="332" priority="370" stopIfTrue="1" operator="containsText" text="NO ACEPTABLE">
      <formula>NOT(ISERROR(SEARCH("NO ACEPTABLE",U424)))</formula>
    </cfRule>
  </conditionalFormatting>
  <conditionalFormatting sqref="U424">
    <cfRule type="containsText" dxfId="331" priority="368" operator="containsText" text="ACEPTABLE, MEJORAR EL CONTROL EXISTENTE">
      <formula>NOT(ISERROR(SEARCH("ACEPTABLE, MEJORAR EL CONTROL EXISTENTE",U424)))</formula>
    </cfRule>
  </conditionalFormatting>
  <conditionalFormatting sqref="S427">
    <cfRule type="cellIs" dxfId="330" priority="364" stopIfTrue="1" operator="between">
      <formula>1</formula>
      <formula>20</formula>
    </cfRule>
    <cfRule type="cellIs" dxfId="329" priority="365" stopIfTrue="1" operator="between">
      <formula>40</formula>
      <formula>120</formula>
    </cfRule>
    <cfRule type="cellIs" dxfId="328" priority="366" stopIfTrue="1" operator="between">
      <formula>150</formula>
      <formula>500</formula>
    </cfRule>
    <cfRule type="cellIs" dxfId="327" priority="367" stopIfTrue="1" operator="between">
      <formula>600</formula>
      <formula>4000</formula>
    </cfRule>
  </conditionalFormatting>
  <conditionalFormatting sqref="U427">
    <cfRule type="containsText" dxfId="326" priority="362" stopIfTrue="1" operator="containsText" text="No aceptable o aceptable con control especifico">
      <formula>NOT(ISERROR(SEARCH("No aceptable o aceptable con control especifico",U427)))</formula>
    </cfRule>
    <cfRule type="containsText" dxfId="325" priority="363" stopIfTrue="1" operator="containsText" text="NO ACEPTABLE">
      <formula>NOT(ISERROR(SEARCH("NO ACEPTABLE",U427)))</formula>
    </cfRule>
  </conditionalFormatting>
  <conditionalFormatting sqref="Q427">
    <cfRule type="containsText" dxfId="324" priority="360" stopIfTrue="1" operator="containsText" text="Muy Alto">
      <formula>NOT(ISERROR(SEARCH("Muy Alto",Q427)))</formula>
    </cfRule>
    <cfRule type="containsText" dxfId="323" priority="361" stopIfTrue="1" operator="containsText" text="BAJO">
      <formula>NOT(ISERROR(SEARCH("BAJO",Q427)))</formula>
    </cfRule>
  </conditionalFormatting>
  <conditionalFormatting sqref="S428:S437">
    <cfRule type="cellIs" dxfId="322" priority="356" stopIfTrue="1" operator="between">
      <formula>1</formula>
      <formula>20</formula>
    </cfRule>
    <cfRule type="cellIs" dxfId="321" priority="357" stopIfTrue="1" operator="between">
      <formula>40</formula>
      <formula>120</formula>
    </cfRule>
    <cfRule type="cellIs" dxfId="320" priority="358" stopIfTrue="1" operator="between">
      <formula>150</formula>
      <formula>500</formula>
    </cfRule>
    <cfRule type="cellIs" dxfId="319" priority="359" stopIfTrue="1" operator="between">
      <formula>600</formula>
      <formula>4000</formula>
    </cfRule>
  </conditionalFormatting>
  <conditionalFormatting sqref="U428:U437">
    <cfRule type="containsText" dxfId="318" priority="354" stopIfTrue="1" operator="containsText" text="No aceptable o aceptable con control especifico">
      <formula>NOT(ISERROR(SEARCH("No aceptable o aceptable con control especifico",U428)))</formula>
    </cfRule>
    <cfRule type="containsText" dxfId="317" priority="355" stopIfTrue="1" operator="containsText" text="NO ACEPTABLE">
      <formula>NOT(ISERROR(SEARCH("NO ACEPTABLE",U428)))</formula>
    </cfRule>
  </conditionalFormatting>
  <conditionalFormatting sqref="Q428:Q437">
    <cfRule type="containsText" dxfId="316" priority="352" stopIfTrue="1" operator="containsText" text="Muy Alto">
      <formula>NOT(ISERROR(SEARCH("Muy Alto",Q428)))</formula>
    </cfRule>
    <cfRule type="containsText" dxfId="315" priority="353" stopIfTrue="1" operator="containsText" text="BAJO">
      <formula>NOT(ISERROR(SEARCH("BAJO",Q428)))</formula>
    </cfRule>
  </conditionalFormatting>
  <conditionalFormatting sqref="Q429">
    <cfRule type="containsText" dxfId="314" priority="351" stopIfTrue="1" operator="containsText" text="Alto">
      <formula>NOT(ISERROR(SEARCH("Alto",Q429)))</formula>
    </cfRule>
  </conditionalFormatting>
  <conditionalFormatting sqref="S440:S447 S438">
    <cfRule type="cellIs" dxfId="313" priority="347" stopIfTrue="1" operator="between">
      <formula>1</formula>
      <formula>20</formula>
    </cfRule>
    <cfRule type="cellIs" dxfId="312" priority="348" stopIfTrue="1" operator="between">
      <formula>40</formula>
      <formula>120</formula>
    </cfRule>
    <cfRule type="cellIs" dxfId="311" priority="349" stopIfTrue="1" operator="between">
      <formula>150</formula>
      <formula>500</formula>
    </cfRule>
    <cfRule type="cellIs" dxfId="310" priority="350" stopIfTrue="1" operator="between">
      <formula>600</formula>
      <formula>4000</formula>
    </cfRule>
  </conditionalFormatting>
  <conditionalFormatting sqref="U440:U447 U438">
    <cfRule type="containsText" dxfId="309" priority="345" stopIfTrue="1" operator="containsText" text="No aceptable o aceptable con control especifico">
      <formula>NOT(ISERROR(SEARCH("No aceptable o aceptable con control especifico",U438)))</formula>
    </cfRule>
    <cfRule type="containsText" dxfId="308" priority="346" stopIfTrue="1" operator="containsText" text="NO ACEPTABLE">
      <formula>NOT(ISERROR(SEARCH("NO ACEPTABLE",U438)))</formula>
    </cfRule>
  </conditionalFormatting>
  <conditionalFormatting sqref="Q440:Q447 Q438">
    <cfRule type="containsText" dxfId="307" priority="343" stopIfTrue="1" operator="containsText" text="Muy Alto">
      <formula>NOT(ISERROR(SEARCH("Muy Alto",Q438)))</formula>
    </cfRule>
    <cfRule type="containsText" dxfId="306" priority="344" stopIfTrue="1" operator="containsText" text="BAJO">
      <formula>NOT(ISERROR(SEARCH("BAJO",Q438)))</formula>
    </cfRule>
  </conditionalFormatting>
  <conditionalFormatting sqref="S439">
    <cfRule type="cellIs" dxfId="305" priority="339" stopIfTrue="1" operator="between">
      <formula>1</formula>
      <formula>20</formula>
    </cfRule>
    <cfRule type="cellIs" dxfId="304" priority="340" stopIfTrue="1" operator="between">
      <formula>40</formula>
      <formula>120</formula>
    </cfRule>
    <cfRule type="cellIs" dxfId="303" priority="341" stopIfTrue="1" operator="between">
      <formula>150</formula>
      <formula>500</formula>
    </cfRule>
    <cfRule type="cellIs" dxfId="302" priority="342" stopIfTrue="1" operator="between">
      <formula>600</formula>
      <formula>4000</formula>
    </cfRule>
  </conditionalFormatting>
  <conditionalFormatting sqref="U439">
    <cfRule type="containsText" dxfId="301" priority="337" stopIfTrue="1" operator="containsText" text="No aceptable o aceptable con control especifico">
      <formula>NOT(ISERROR(SEARCH("No aceptable o aceptable con control especifico",U439)))</formula>
    </cfRule>
    <cfRule type="containsText" dxfId="300" priority="338" stopIfTrue="1" operator="containsText" text="NO ACEPTABLE">
      <formula>NOT(ISERROR(SEARCH("NO ACEPTABLE",U439)))</formula>
    </cfRule>
  </conditionalFormatting>
  <conditionalFormatting sqref="Q439">
    <cfRule type="containsText" dxfId="299" priority="335" stopIfTrue="1" operator="containsText" text="Aceptable">
      <formula>NOT(ISERROR(SEARCH("Aceptable",Q439)))</formula>
    </cfRule>
    <cfRule type="containsText" dxfId="298" priority="336" stopIfTrue="1" operator="containsText" text="BAJO">
      <formula>NOT(ISERROR(SEARCH("BAJO",Q439)))</formula>
    </cfRule>
  </conditionalFormatting>
  <conditionalFormatting sqref="U441">
    <cfRule type="containsText" dxfId="297" priority="334" stopIfTrue="1" operator="containsText" text="ACEPTABLE, MEJORAR EL CONTROL EXISTENTE">
      <formula>NOT(ISERROR(SEARCH("ACEPTABLE, MEJORAR EL CONTROL EXISTENTE",U441)))</formula>
    </cfRule>
  </conditionalFormatting>
  <conditionalFormatting sqref="U442">
    <cfRule type="containsText" dxfId="296" priority="333" operator="containsText" text="ACEPTABLE, MEJORAR EL CONTROL EXISTENTE">
      <formula>NOT(ISERROR(SEARCH("ACEPTABLE, MEJORAR EL CONTROL EXISTENTE",U442)))</formula>
    </cfRule>
  </conditionalFormatting>
  <conditionalFormatting sqref="S448:S457">
    <cfRule type="cellIs" dxfId="295" priority="329" stopIfTrue="1" operator="between">
      <formula>1</formula>
      <formula>20</formula>
    </cfRule>
    <cfRule type="cellIs" dxfId="294" priority="330" stopIfTrue="1" operator="between">
      <formula>40</formula>
      <formula>120</formula>
    </cfRule>
    <cfRule type="cellIs" dxfId="293" priority="331" stopIfTrue="1" operator="between">
      <formula>150</formula>
      <formula>500</formula>
    </cfRule>
    <cfRule type="cellIs" dxfId="292" priority="332" stopIfTrue="1" operator="between">
      <formula>600</formula>
      <formula>4000</formula>
    </cfRule>
  </conditionalFormatting>
  <conditionalFormatting sqref="U448:U457">
    <cfRule type="containsText" dxfId="291" priority="327" stopIfTrue="1" operator="containsText" text="No aceptable o aceptable con control especifico">
      <formula>NOT(ISERROR(SEARCH("No aceptable o aceptable con control especifico",U448)))</formula>
    </cfRule>
    <cfRule type="containsText" dxfId="290" priority="328" stopIfTrue="1" operator="containsText" text="NO ACEPTABLE">
      <formula>NOT(ISERROR(SEARCH("NO ACEPTABLE",U448)))</formula>
    </cfRule>
  </conditionalFormatting>
  <conditionalFormatting sqref="Q448:Q457">
    <cfRule type="containsText" dxfId="289" priority="325" stopIfTrue="1" operator="containsText" text="Muy Alto">
      <formula>NOT(ISERROR(SEARCH("Muy Alto",Q448)))</formula>
    </cfRule>
    <cfRule type="containsText" dxfId="288" priority="326" stopIfTrue="1" operator="containsText" text="BAJO">
      <formula>NOT(ISERROR(SEARCH("BAJO",Q448)))</formula>
    </cfRule>
  </conditionalFormatting>
  <conditionalFormatting sqref="Q449">
    <cfRule type="containsText" dxfId="287" priority="324" stopIfTrue="1" operator="containsText" text="Alto">
      <formula>NOT(ISERROR(SEARCH("Alto",Q449)))</formula>
    </cfRule>
  </conditionalFormatting>
  <conditionalFormatting sqref="S458:S462">
    <cfRule type="cellIs" dxfId="286" priority="320" stopIfTrue="1" operator="between">
      <formula>1</formula>
      <formula>20</formula>
    </cfRule>
    <cfRule type="cellIs" dxfId="285" priority="321" stopIfTrue="1" operator="between">
      <formula>40</formula>
      <formula>120</formula>
    </cfRule>
    <cfRule type="cellIs" dxfId="284" priority="322" stopIfTrue="1" operator="between">
      <formula>150</formula>
      <formula>500</formula>
    </cfRule>
    <cfRule type="cellIs" dxfId="283" priority="323" stopIfTrue="1" operator="between">
      <formula>600</formula>
      <formula>4000</formula>
    </cfRule>
  </conditionalFormatting>
  <conditionalFormatting sqref="U458:U460 U462">
    <cfRule type="containsText" dxfId="282" priority="318" stopIfTrue="1" operator="containsText" text="No aceptable o aceptable con control especifico">
      <formula>NOT(ISERROR(SEARCH("No aceptable o aceptable con control especifico",U458)))</formula>
    </cfRule>
    <cfRule type="containsText" dxfId="281" priority="319" stopIfTrue="1" operator="containsText" text="NO ACEPTABLE">
      <formula>NOT(ISERROR(SEARCH("NO ACEPTABLE",U458)))</formula>
    </cfRule>
  </conditionalFormatting>
  <conditionalFormatting sqref="Q458:Q462">
    <cfRule type="containsText" dxfId="280" priority="316" stopIfTrue="1" operator="containsText" text="Muy Alto">
      <formula>NOT(ISERROR(SEARCH("Muy Alto",Q458)))</formula>
    </cfRule>
    <cfRule type="containsText" dxfId="279" priority="317" stopIfTrue="1" operator="containsText" text="BAJO">
      <formula>NOT(ISERROR(SEARCH("BAJO",Q458)))</formula>
    </cfRule>
  </conditionalFormatting>
  <conditionalFormatting sqref="V459">
    <cfRule type="containsText" dxfId="278" priority="313" stopIfTrue="1" operator="containsText" text="No Aceptable">
      <formula>NOT(ISERROR(SEARCH("No Aceptable",V459)))</formula>
    </cfRule>
    <cfRule type="containsText" dxfId="277" priority="314" stopIfTrue="1" operator="containsText" text="Aceptable">
      <formula>NOT(ISERROR(SEARCH("Aceptable",V459)))</formula>
    </cfRule>
    <cfRule type="containsText" dxfId="276" priority="315" stopIfTrue="1" operator="containsText" text="No Aceptable">
      <formula>NOT(ISERROR(SEARCH("No Aceptable",V459)))</formula>
    </cfRule>
  </conditionalFormatting>
  <conditionalFormatting sqref="U461">
    <cfRule type="containsText" dxfId="275" priority="311" stopIfTrue="1" operator="containsText" text="No aceptable o aceptable con control especifico">
      <formula>NOT(ISERROR(SEARCH("No aceptable o aceptable con control especifico",U461)))</formula>
    </cfRule>
    <cfRule type="containsText" dxfId="274" priority="312" stopIfTrue="1" operator="containsText" text="NO ACEPTABLE">
      <formula>NOT(ISERROR(SEARCH("NO ACEPTABLE",U461)))</formula>
    </cfRule>
  </conditionalFormatting>
  <conditionalFormatting sqref="U461">
    <cfRule type="containsText" dxfId="273" priority="310" operator="containsText" text="ACEPTABLE, MEJORAR EL CONTROL EXISTENTE">
      <formula>NOT(ISERROR(SEARCH("ACEPTABLE, MEJORAR EL CONTROL EXISTENTE",U461)))</formula>
    </cfRule>
  </conditionalFormatting>
  <conditionalFormatting sqref="S463:S467">
    <cfRule type="cellIs" dxfId="272" priority="306" stopIfTrue="1" operator="between">
      <formula>1</formula>
      <formula>20</formula>
    </cfRule>
    <cfRule type="cellIs" dxfId="271" priority="307" stopIfTrue="1" operator="between">
      <formula>40</formula>
      <formula>120</formula>
    </cfRule>
    <cfRule type="cellIs" dxfId="270" priority="308" stopIfTrue="1" operator="between">
      <formula>150</formula>
      <formula>500</formula>
    </cfRule>
    <cfRule type="cellIs" dxfId="269" priority="309" stopIfTrue="1" operator="between">
      <formula>600</formula>
      <formula>4000</formula>
    </cfRule>
  </conditionalFormatting>
  <conditionalFormatting sqref="U463:U465 U467">
    <cfRule type="containsText" dxfId="268" priority="304" stopIfTrue="1" operator="containsText" text="No aceptable o aceptable con control especifico">
      <formula>NOT(ISERROR(SEARCH("No aceptable o aceptable con control especifico",U463)))</formula>
    </cfRule>
    <cfRule type="containsText" dxfId="267" priority="305" stopIfTrue="1" operator="containsText" text="NO ACEPTABLE">
      <formula>NOT(ISERROR(SEARCH("NO ACEPTABLE",U463)))</formula>
    </cfRule>
  </conditionalFormatting>
  <conditionalFormatting sqref="Q463:Q467">
    <cfRule type="containsText" dxfId="266" priority="302" stopIfTrue="1" operator="containsText" text="Muy Alto">
      <formula>NOT(ISERROR(SEARCH("Muy Alto",Q463)))</formula>
    </cfRule>
    <cfRule type="containsText" dxfId="265" priority="303" stopIfTrue="1" operator="containsText" text="BAJO">
      <formula>NOT(ISERROR(SEARCH("BAJO",Q463)))</formula>
    </cfRule>
  </conditionalFormatting>
  <conditionalFormatting sqref="V464">
    <cfRule type="containsText" dxfId="264" priority="299" stopIfTrue="1" operator="containsText" text="No Aceptable">
      <formula>NOT(ISERROR(SEARCH("No Aceptable",V464)))</formula>
    </cfRule>
    <cfRule type="containsText" dxfId="263" priority="300" stopIfTrue="1" operator="containsText" text="Aceptable">
      <formula>NOT(ISERROR(SEARCH("Aceptable",V464)))</formula>
    </cfRule>
    <cfRule type="containsText" dxfId="262" priority="301" stopIfTrue="1" operator="containsText" text="No Aceptable">
      <formula>NOT(ISERROR(SEARCH("No Aceptable",V464)))</formula>
    </cfRule>
  </conditionalFormatting>
  <conditionalFormatting sqref="U466">
    <cfRule type="containsText" dxfId="261" priority="297" stopIfTrue="1" operator="containsText" text="No aceptable o aceptable con control especifico">
      <formula>NOT(ISERROR(SEARCH("No aceptable o aceptable con control especifico",U466)))</formula>
    </cfRule>
    <cfRule type="containsText" dxfId="260" priority="298" stopIfTrue="1" operator="containsText" text="NO ACEPTABLE">
      <formula>NOT(ISERROR(SEARCH("NO ACEPTABLE",U466)))</formula>
    </cfRule>
  </conditionalFormatting>
  <conditionalFormatting sqref="U466">
    <cfRule type="containsText" dxfId="259" priority="296" operator="containsText" text="ACEPTABLE, MEJORAR EL CONTROL EXISTENTE">
      <formula>NOT(ISERROR(SEARCH("ACEPTABLE, MEJORAR EL CONTROL EXISTENTE",U466)))</formula>
    </cfRule>
  </conditionalFormatting>
  <conditionalFormatting sqref="U470">
    <cfRule type="containsText" dxfId="258" priority="290" stopIfTrue="1" operator="containsText" text="No aceptable o aceptable con control especifico">
      <formula>NOT(ISERROR(SEARCH("No aceptable o aceptable con control especifico",U470)))</formula>
    </cfRule>
    <cfRule type="containsText" dxfId="257" priority="291" stopIfTrue="1" operator="containsText" text="NO ACEPTABLE">
      <formula>NOT(ISERROR(SEARCH("NO ACEPTABLE",U470)))</formula>
    </cfRule>
  </conditionalFormatting>
  <conditionalFormatting sqref="U469">
    <cfRule type="containsText" dxfId="256" priority="283" stopIfTrue="1" operator="containsText" text="No aceptable o aceptable con control especifico">
      <formula>NOT(ISERROR(SEARCH("No aceptable o aceptable con control especifico",U469)))</formula>
    </cfRule>
    <cfRule type="containsText" dxfId="255" priority="284" stopIfTrue="1" operator="containsText" text="NO ACEPTABLE">
      <formula>NOT(ISERROR(SEARCH("NO ACEPTABLE",U469)))</formula>
    </cfRule>
  </conditionalFormatting>
  <conditionalFormatting sqref="U469">
    <cfRule type="containsText" dxfId="254" priority="282" operator="containsText" text="ACEPTABLE, MEJORAR EL CONTROL EXISTENTE">
      <formula>NOT(ISERROR(SEARCH("ACEPTABLE, MEJORAR EL CONTROL EXISTENTE",U469)))</formula>
    </cfRule>
  </conditionalFormatting>
  <conditionalFormatting sqref="S471:S472">
    <cfRule type="cellIs" dxfId="253" priority="278" stopIfTrue="1" operator="between">
      <formula>1</formula>
      <formula>20</formula>
    </cfRule>
    <cfRule type="cellIs" dxfId="252" priority="279" stopIfTrue="1" operator="between">
      <formula>40</formula>
      <formula>120</formula>
    </cfRule>
    <cfRule type="cellIs" dxfId="251" priority="280" stopIfTrue="1" operator="between">
      <formula>150</formula>
      <formula>500</formula>
    </cfRule>
    <cfRule type="cellIs" dxfId="250" priority="281" stopIfTrue="1" operator="between">
      <formula>600</formula>
      <formula>4000</formula>
    </cfRule>
  </conditionalFormatting>
  <conditionalFormatting sqref="U471:U472">
    <cfRule type="containsText" dxfId="249" priority="276" stopIfTrue="1" operator="containsText" text="No aceptable o aceptable con control especifico">
      <formula>NOT(ISERROR(SEARCH("No aceptable o aceptable con control especifico",U471)))</formula>
    </cfRule>
    <cfRule type="containsText" dxfId="248" priority="277" stopIfTrue="1" operator="containsText" text="NO ACEPTABLE">
      <formula>NOT(ISERROR(SEARCH("NO ACEPTABLE",U471)))</formula>
    </cfRule>
  </conditionalFormatting>
  <conditionalFormatting sqref="Q471:Q472">
    <cfRule type="containsText" dxfId="247" priority="274" stopIfTrue="1" operator="containsText" text="Muy Alto">
      <formula>NOT(ISERROR(SEARCH("Muy Alto",Q471)))</formula>
    </cfRule>
    <cfRule type="containsText" dxfId="246" priority="275" stopIfTrue="1" operator="containsText" text="BAJO">
      <formula>NOT(ISERROR(SEARCH("BAJO",Q471)))</formula>
    </cfRule>
  </conditionalFormatting>
  <conditionalFormatting sqref="V471">
    <cfRule type="containsText" dxfId="245" priority="271" stopIfTrue="1" operator="containsText" text="No Aceptable">
      <formula>NOT(ISERROR(SEARCH("No Aceptable",V471)))</formula>
    </cfRule>
    <cfRule type="containsText" dxfId="244" priority="272" stopIfTrue="1" operator="containsText" text="Aceptable">
      <formula>NOT(ISERROR(SEARCH("Aceptable",V471)))</formula>
    </cfRule>
    <cfRule type="containsText" dxfId="243" priority="273" stopIfTrue="1" operator="containsText" text="No Aceptable">
      <formula>NOT(ISERROR(SEARCH("No Aceptable",V471)))</formula>
    </cfRule>
  </conditionalFormatting>
  <conditionalFormatting sqref="S478:S480">
    <cfRule type="cellIs" dxfId="242" priority="222" stopIfTrue="1" operator="between">
      <formula>1</formula>
      <formula>20</formula>
    </cfRule>
    <cfRule type="cellIs" dxfId="241" priority="223" stopIfTrue="1" operator="between">
      <formula>40</formula>
      <formula>120</formula>
    </cfRule>
    <cfRule type="cellIs" dxfId="240" priority="224" stopIfTrue="1" operator="between">
      <formula>150</formula>
      <formula>500</formula>
    </cfRule>
    <cfRule type="cellIs" dxfId="239" priority="225" stopIfTrue="1" operator="between">
      <formula>600</formula>
      <formula>4000</formula>
    </cfRule>
  </conditionalFormatting>
  <conditionalFormatting sqref="U478">
    <cfRule type="containsText" dxfId="238" priority="220" stopIfTrue="1" operator="containsText" text="No aceptable o aceptable con control especifico">
      <formula>NOT(ISERROR(SEARCH("No aceptable o aceptable con control especifico",U478)))</formula>
    </cfRule>
    <cfRule type="containsText" dxfId="237" priority="221" stopIfTrue="1" operator="containsText" text="NO ACEPTABLE">
      <formula>NOT(ISERROR(SEARCH("NO ACEPTABLE",U478)))</formula>
    </cfRule>
  </conditionalFormatting>
  <conditionalFormatting sqref="Q478:Q480">
    <cfRule type="containsText" dxfId="236" priority="218" stopIfTrue="1" operator="containsText" text="Muy Alto">
      <formula>NOT(ISERROR(SEARCH("Muy Alto",Q478)))</formula>
    </cfRule>
    <cfRule type="containsText" dxfId="235" priority="219" stopIfTrue="1" operator="containsText" text="BAJO">
      <formula>NOT(ISERROR(SEARCH("BAJO",Q478)))</formula>
    </cfRule>
  </conditionalFormatting>
  <conditionalFormatting sqref="S473:S477">
    <cfRule type="cellIs" dxfId="234" priority="214" stopIfTrue="1" operator="between">
      <formula>1</formula>
      <formula>20</formula>
    </cfRule>
    <cfRule type="cellIs" dxfId="233" priority="215" stopIfTrue="1" operator="between">
      <formula>40</formula>
      <formula>120</formula>
    </cfRule>
    <cfRule type="cellIs" dxfId="232" priority="216" stopIfTrue="1" operator="between">
      <formula>150</formula>
      <formula>500</formula>
    </cfRule>
    <cfRule type="cellIs" dxfId="231" priority="217" stopIfTrue="1" operator="between">
      <formula>600</formula>
      <formula>4000</formula>
    </cfRule>
  </conditionalFormatting>
  <conditionalFormatting sqref="U473:U475 U477">
    <cfRule type="containsText" dxfId="230" priority="212" stopIfTrue="1" operator="containsText" text="No aceptable o aceptable con control especifico">
      <formula>NOT(ISERROR(SEARCH("No aceptable o aceptable con control especifico",U473)))</formula>
    </cfRule>
    <cfRule type="containsText" dxfId="229" priority="213" stopIfTrue="1" operator="containsText" text="NO ACEPTABLE">
      <formula>NOT(ISERROR(SEARCH("NO ACEPTABLE",U473)))</formula>
    </cfRule>
  </conditionalFormatting>
  <conditionalFormatting sqref="Q473:Q477">
    <cfRule type="containsText" dxfId="228" priority="210" stopIfTrue="1" operator="containsText" text="Muy Alto">
      <formula>NOT(ISERROR(SEARCH("Muy Alto",Q473)))</formula>
    </cfRule>
    <cfRule type="containsText" dxfId="227" priority="211" stopIfTrue="1" operator="containsText" text="BAJO">
      <formula>NOT(ISERROR(SEARCH("BAJO",Q473)))</formula>
    </cfRule>
  </conditionalFormatting>
  <conditionalFormatting sqref="V474">
    <cfRule type="containsText" dxfId="226" priority="207" stopIfTrue="1" operator="containsText" text="No Aceptable">
      <formula>NOT(ISERROR(SEARCH("No Aceptable",V474)))</formula>
    </cfRule>
    <cfRule type="containsText" dxfId="225" priority="208" stopIfTrue="1" operator="containsText" text="Aceptable">
      <formula>NOT(ISERROR(SEARCH("Aceptable",V474)))</formula>
    </cfRule>
    <cfRule type="containsText" dxfId="224" priority="209" stopIfTrue="1" operator="containsText" text="No Aceptable">
      <formula>NOT(ISERROR(SEARCH("No Aceptable",V474)))</formula>
    </cfRule>
  </conditionalFormatting>
  <conditionalFormatting sqref="U476">
    <cfRule type="containsText" dxfId="223" priority="205" stopIfTrue="1" operator="containsText" text="No aceptable o aceptable con control especifico">
      <formula>NOT(ISERROR(SEARCH("No aceptable o aceptable con control especifico",U476)))</formula>
    </cfRule>
    <cfRule type="containsText" dxfId="222" priority="206" stopIfTrue="1" operator="containsText" text="NO ACEPTABLE">
      <formula>NOT(ISERROR(SEARCH("NO ACEPTABLE",U476)))</formula>
    </cfRule>
  </conditionalFormatting>
  <conditionalFormatting sqref="U476">
    <cfRule type="containsText" dxfId="221" priority="204" operator="containsText" text="ACEPTABLE, MEJORAR EL CONTROL EXISTENTE">
      <formula>NOT(ISERROR(SEARCH("ACEPTABLE, MEJORAR EL CONTROL EXISTENTE",U476)))</formula>
    </cfRule>
  </conditionalFormatting>
  <conditionalFormatting sqref="U480">
    <cfRule type="containsText" dxfId="220" priority="202" stopIfTrue="1" operator="containsText" text="No aceptable o aceptable con control especifico">
      <formula>NOT(ISERROR(SEARCH("No aceptable o aceptable con control especifico",U480)))</formula>
    </cfRule>
    <cfRule type="containsText" dxfId="219" priority="203" stopIfTrue="1" operator="containsText" text="NO ACEPTABLE">
      <formula>NOT(ISERROR(SEARCH("NO ACEPTABLE",U480)))</formula>
    </cfRule>
  </conditionalFormatting>
  <conditionalFormatting sqref="U479">
    <cfRule type="containsText" dxfId="218" priority="200" stopIfTrue="1" operator="containsText" text="No aceptable o aceptable con control especifico">
      <formula>NOT(ISERROR(SEARCH("No aceptable o aceptable con control especifico",U479)))</formula>
    </cfRule>
    <cfRule type="containsText" dxfId="217" priority="201" stopIfTrue="1" operator="containsText" text="NO ACEPTABLE">
      <formula>NOT(ISERROR(SEARCH("NO ACEPTABLE",U479)))</formula>
    </cfRule>
  </conditionalFormatting>
  <conditionalFormatting sqref="U479">
    <cfRule type="containsText" dxfId="216" priority="199" operator="containsText" text="ACEPTABLE, MEJORAR EL CONTROL EXISTENTE">
      <formula>NOT(ISERROR(SEARCH("ACEPTABLE, MEJORAR EL CONTROL EXISTENTE",U479)))</formula>
    </cfRule>
  </conditionalFormatting>
  <conditionalFormatting sqref="S481:S482">
    <cfRule type="cellIs" dxfId="215" priority="195" stopIfTrue="1" operator="between">
      <formula>1</formula>
      <formula>20</formula>
    </cfRule>
    <cfRule type="cellIs" dxfId="214" priority="196" stopIfTrue="1" operator="between">
      <formula>40</formula>
      <formula>120</formula>
    </cfRule>
    <cfRule type="cellIs" dxfId="213" priority="197" stopIfTrue="1" operator="between">
      <formula>150</formula>
      <formula>500</formula>
    </cfRule>
    <cfRule type="cellIs" dxfId="212" priority="198" stopIfTrue="1" operator="between">
      <formula>600</formula>
      <formula>4000</formula>
    </cfRule>
  </conditionalFormatting>
  <conditionalFormatting sqref="U481:U482">
    <cfRule type="containsText" dxfId="211" priority="193" stopIfTrue="1" operator="containsText" text="No aceptable o aceptable con control especifico">
      <formula>NOT(ISERROR(SEARCH("No aceptable o aceptable con control especifico",U481)))</formula>
    </cfRule>
    <cfRule type="containsText" dxfId="210" priority="194" stopIfTrue="1" operator="containsText" text="NO ACEPTABLE">
      <formula>NOT(ISERROR(SEARCH("NO ACEPTABLE",U481)))</formula>
    </cfRule>
  </conditionalFormatting>
  <conditionalFormatting sqref="Q481:Q482">
    <cfRule type="containsText" dxfId="209" priority="191" stopIfTrue="1" operator="containsText" text="Muy Alto">
      <formula>NOT(ISERROR(SEARCH("Muy Alto",Q481)))</formula>
    </cfRule>
    <cfRule type="containsText" dxfId="208" priority="192" stopIfTrue="1" operator="containsText" text="BAJO">
      <formula>NOT(ISERROR(SEARCH("BAJO",Q481)))</formula>
    </cfRule>
  </conditionalFormatting>
  <conditionalFormatting sqref="V481">
    <cfRule type="containsText" dxfId="207" priority="188" stopIfTrue="1" operator="containsText" text="No Aceptable">
      <formula>NOT(ISERROR(SEARCH("No Aceptable",V481)))</formula>
    </cfRule>
    <cfRule type="containsText" dxfId="206" priority="189" stopIfTrue="1" operator="containsText" text="Aceptable">
      <formula>NOT(ISERROR(SEARCH("Aceptable",V481)))</formula>
    </cfRule>
    <cfRule type="containsText" dxfId="205" priority="190" stopIfTrue="1" operator="containsText" text="No Aceptable">
      <formula>NOT(ISERROR(SEARCH("No Aceptable",V481)))</formula>
    </cfRule>
  </conditionalFormatting>
  <conditionalFormatting sqref="S488:S490">
    <cfRule type="cellIs" dxfId="204" priority="184" stopIfTrue="1" operator="between">
      <formula>1</formula>
      <formula>20</formula>
    </cfRule>
    <cfRule type="cellIs" dxfId="203" priority="185" stopIfTrue="1" operator="between">
      <formula>40</formula>
      <formula>120</formula>
    </cfRule>
    <cfRule type="cellIs" dxfId="202" priority="186" stopIfTrue="1" operator="between">
      <formula>150</formula>
      <formula>500</formula>
    </cfRule>
    <cfRule type="cellIs" dxfId="201" priority="187" stopIfTrue="1" operator="between">
      <formula>600</formula>
      <formula>4000</formula>
    </cfRule>
  </conditionalFormatting>
  <conditionalFormatting sqref="U488">
    <cfRule type="containsText" dxfId="200" priority="182" stopIfTrue="1" operator="containsText" text="No aceptable o aceptable con control especifico">
      <formula>NOT(ISERROR(SEARCH("No aceptable o aceptable con control especifico",U488)))</formula>
    </cfRule>
    <cfRule type="containsText" dxfId="199" priority="183" stopIfTrue="1" operator="containsText" text="NO ACEPTABLE">
      <formula>NOT(ISERROR(SEARCH("NO ACEPTABLE",U488)))</formula>
    </cfRule>
  </conditionalFormatting>
  <conditionalFormatting sqref="Q488:Q490">
    <cfRule type="containsText" dxfId="198" priority="180" stopIfTrue="1" operator="containsText" text="Muy Alto">
      <formula>NOT(ISERROR(SEARCH("Muy Alto",Q488)))</formula>
    </cfRule>
    <cfRule type="containsText" dxfId="197" priority="181" stopIfTrue="1" operator="containsText" text="BAJO">
      <formula>NOT(ISERROR(SEARCH("BAJO",Q488)))</formula>
    </cfRule>
  </conditionalFormatting>
  <conditionalFormatting sqref="S483:S487">
    <cfRule type="cellIs" dxfId="196" priority="176" stopIfTrue="1" operator="between">
      <formula>1</formula>
      <formula>20</formula>
    </cfRule>
    <cfRule type="cellIs" dxfId="195" priority="177" stopIfTrue="1" operator="between">
      <formula>40</formula>
      <formula>120</formula>
    </cfRule>
    <cfRule type="cellIs" dxfId="194" priority="178" stopIfTrue="1" operator="between">
      <formula>150</formula>
      <formula>500</formula>
    </cfRule>
    <cfRule type="cellIs" dxfId="193" priority="179" stopIfTrue="1" operator="between">
      <formula>600</formula>
      <formula>4000</formula>
    </cfRule>
  </conditionalFormatting>
  <conditionalFormatting sqref="U483:U485 U487">
    <cfRule type="containsText" dxfId="192" priority="174" stopIfTrue="1" operator="containsText" text="No aceptable o aceptable con control especifico">
      <formula>NOT(ISERROR(SEARCH("No aceptable o aceptable con control especifico",U483)))</formula>
    </cfRule>
    <cfRule type="containsText" dxfId="191" priority="175" stopIfTrue="1" operator="containsText" text="NO ACEPTABLE">
      <formula>NOT(ISERROR(SEARCH("NO ACEPTABLE",U483)))</formula>
    </cfRule>
  </conditionalFormatting>
  <conditionalFormatting sqref="Q483:Q487">
    <cfRule type="containsText" dxfId="190" priority="172" stopIfTrue="1" operator="containsText" text="Muy Alto">
      <formula>NOT(ISERROR(SEARCH("Muy Alto",Q483)))</formula>
    </cfRule>
    <cfRule type="containsText" dxfId="189" priority="173" stopIfTrue="1" operator="containsText" text="BAJO">
      <formula>NOT(ISERROR(SEARCH("BAJO",Q483)))</formula>
    </cfRule>
  </conditionalFormatting>
  <conditionalFormatting sqref="V484">
    <cfRule type="containsText" dxfId="188" priority="169" stopIfTrue="1" operator="containsText" text="No Aceptable">
      <formula>NOT(ISERROR(SEARCH("No Aceptable",V484)))</formula>
    </cfRule>
    <cfRule type="containsText" dxfId="187" priority="170" stopIfTrue="1" operator="containsText" text="Aceptable">
      <formula>NOT(ISERROR(SEARCH("Aceptable",V484)))</formula>
    </cfRule>
    <cfRule type="containsText" dxfId="186" priority="171" stopIfTrue="1" operator="containsText" text="No Aceptable">
      <formula>NOT(ISERROR(SEARCH("No Aceptable",V484)))</formula>
    </cfRule>
  </conditionalFormatting>
  <conditionalFormatting sqref="U486">
    <cfRule type="containsText" dxfId="185" priority="167" stopIfTrue="1" operator="containsText" text="No aceptable o aceptable con control especifico">
      <formula>NOT(ISERROR(SEARCH("No aceptable o aceptable con control especifico",U486)))</formula>
    </cfRule>
    <cfRule type="containsText" dxfId="184" priority="168" stopIfTrue="1" operator="containsText" text="NO ACEPTABLE">
      <formula>NOT(ISERROR(SEARCH("NO ACEPTABLE",U486)))</formula>
    </cfRule>
  </conditionalFormatting>
  <conditionalFormatting sqref="U486">
    <cfRule type="containsText" dxfId="183" priority="166" operator="containsText" text="ACEPTABLE, MEJORAR EL CONTROL EXISTENTE">
      <formula>NOT(ISERROR(SEARCH("ACEPTABLE, MEJORAR EL CONTROL EXISTENTE",U486)))</formula>
    </cfRule>
  </conditionalFormatting>
  <conditionalFormatting sqref="U490">
    <cfRule type="containsText" dxfId="182" priority="164" stopIfTrue="1" operator="containsText" text="No aceptable o aceptable con control especifico">
      <formula>NOT(ISERROR(SEARCH("No aceptable o aceptable con control especifico",U490)))</formula>
    </cfRule>
    <cfRule type="containsText" dxfId="181" priority="165" stopIfTrue="1" operator="containsText" text="NO ACEPTABLE">
      <formula>NOT(ISERROR(SEARCH("NO ACEPTABLE",U490)))</formula>
    </cfRule>
  </conditionalFormatting>
  <conditionalFormatting sqref="U489">
    <cfRule type="containsText" dxfId="180" priority="162" stopIfTrue="1" operator="containsText" text="No aceptable o aceptable con control especifico">
      <formula>NOT(ISERROR(SEARCH("No aceptable o aceptable con control especifico",U489)))</formula>
    </cfRule>
    <cfRule type="containsText" dxfId="179" priority="163" stopIfTrue="1" operator="containsText" text="NO ACEPTABLE">
      <formula>NOT(ISERROR(SEARCH("NO ACEPTABLE",U489)))</formula>
    </cfRule>
  </conditionalFormatting>
  <conditionalFormatting sqref="U489">
    <cfRule type="containsText" dxfId="178" priority="161" operator="containsText" text="ACEPTABLE, MEJORAR EL CONTROL EXISTENTE">
      <formula>NOT(ISERROR(SEARCH("ACEPTABLE, MEJORAR EL CONTROL EXISTENTE",U489)))</formula>
    </cfRule>
  </conditionalFormatting>
  <conditionalFormatting sqref="S491:S492">
    <cfRule type="cellIs" dxfId="177" priority="157" stopIfTrue="1" operator="between">
      <formula>1</formula>
      <formula>20</formula>
    </cfRule>
    <cfRule type="cellIs" dxfId="176" priority="158" stopIfTrue="1" operator="between">
      <formula>40</formula>
      <formula>120</formula>
    </cfRule>
    <cfRule type="cellIs" dxfId="175" priority="159" stopIfTrue="1" operator="between">
      <formula>150</formula>
      <formula>500</formula>
    </cfRule>
    <cfRule type="cellIs" dxfId="174" priority="160" stopIfTrue="1" operator="between">
      <formula>600</formula>
      <formula>4000</formula>
    </cfRule>
  </conditionalFormatting>
  <conditionalFormatting sqref="U491:U492">
    <cfRule type="containsText" dxfId="173" priority="155" stopIfTrue="1" operator="containsText" text="No aceptable o aceptable con control especifico">
      <formula>NOT(ISERROR(SEARCH("No aceptable o aceptable con control especifico",U491)))</formula>
    </cfRule>
    <cfRule type="containsText" dxfId="172" priority="156" stopIfTrue="1" operator="containsText" text="NO ACEPTABLE">
      <formula>NOT(ISERROR(SEARCH("NO ACEPTABLE",U491)))</formula>
    </cfRule>
  </conditionalFormatting>
  <conditionalFormatting sqref="Q491:Q492">
    <cfRule type="containsText" dxfId="171" priority="153" stopIfTrue="1" operator="containsText" text="Muy Alto">
      <formula>NOT(ISERROR(SEARCH("Muy Alto",Q491)))</formula>
    </cfRule>
    <cfRule type="containsText" dxfId="170" priority="154" stopIfTrue="1" operator="containsText" text="BAJO">
      <formula>NOT(ISERROR(SEARCH("BAJO",Q491)))</formula>
    </cfRule>
  </conditionalFormatting>
  <conditionalFormatting sqref="V491">
    <cfRule type="containsText" dxfId="169" priority="150" stopIfTrue="1" operator="containsText" text="No Aceptable">
      <formula>NOT(ISERROR(SEARCH("No Aceptable",V491)))</formula>
    </cfRule>
    <cfRule type="containsText" dxfId="168" priority="151" stopIfTrue="1" operator="containsText" text="Aceptable">
      <formula>NOT(ISERROR(SEARCH("Aceptable",V491)))</formula>
    </cfRule>
    <cfRule type="containsText" dxfId="167" priority="152" stopIfTrue="1" operator="containsText" text="No Aceptable">
      <formula>NOT(ISERROR(SEARCH("No Aceptable",V491)))</formula>
    </cfRule>
  </conditionalFormatting>
  <conditionalFormatting sqref="S498:S500">
    <cfRule type="cellIs" dxfId="166" priority="146" stopIfTrue="1" operator="between">
      <formula>1</formula>
      <formula>20</formula>
    </cfRule>
    <cfRule type="cellIs" dxfId="165" priority="147" stopIfTrue="1" operator="between">
      <formula>40</formula>
      <formula>120</formula>
    </cfRule>
    <cfRule type="cellIs" dxfId="164" priority="148" stopIfTrue="1" operator="between">
      <formula>150</formula>
      <formula>500</formula>
    </cfRule>
    <cfRule type="cellIs" dxfId="163" priority="149" stopIfTrue="1" operator="between">
      <formula>600</formula>
      <formula>4000</formula>
    </cfRule>
  </conditionalFormatting>
  <conditionalFormatting sqref="U498">
    <cfRule type="containsText" dxfId="162" priority="144" stopIfTrue="1" operator="containsText" text="No aceptable o aceptable con control especifico">
      <formula>NOT(ISERROR(SEARCH("No aceptable o aceptable con control especifico",U498)))</formula>
    </cfRule>
    <cfRule type="containsText" dxfId="161" priority="145" stopIfTrue="1" operator="containsText" text="NO ACEPTABLE">
      <formula>NOT(ISERROR(SEARCH("NO ACEPTABLE",U498)))</formula>
    </cfRule>
  </conditionalFormatting>
  <conditionalFormatting sqref="Q498:Q500">
    <cfRule type="containsText" dxfId="160" priority="142" stopIfTrue="1" operator="containsText" text="Muy Alto">
      <formula>NOT(ISERROR(SEARCH("Muy Alto",Q498)))</formula>
    </cfRule>
    <cfRule type="containsText" dxfId="159" priority="143" stopIfTrue="1" operator="containsText" text="BAJO">
      <formula>NOT(ISERROR(SEARCH("BAJO",Q498)))</formula>
    </cfRule>
  </conditionalFormatting>
  <conditionalFormatting sqref="S493:S497">
    <cfRule type="cellIs" dxfId="158" priority="138" stopIfTrue="1" operator="between">
      <formula>1</formula>
      <formula>20</formula>
    </cfRule>
    <cfRule type="cellIs" dxfId="157" priority="139" stopIfTrue="1" operator="between">
      <formula>40</formula>
      <formula>120</formula>
    </cfRule>
    <cfRule type="cellIs" dxfId="156" priority="140" stopIfTrue="1" operator="between">
      <formula>150</formula>
      <formula>500</formula>
    </cfRule>
    <cfRule type="cellIs" dxfId="155" priority="141" stopIfTrue="1" operator="between">
      <formula>600</formula>
      <formula>4000</formula>
    </cfRule>
  </conditionalFormatting>
  <conditionalFormatting sqref="U493:U495 U497">
    <cfRule type="containsText" dxfId="154" priority="136" stopIfTrue="1" operator="containsText" text="No aceptable o aceptable con control especifico">
      <formula>NOT(ISERROR(SEARCH("No aceptable o aceptable con control especifico",U493)))</formula>
    </cfRule>
    <cfRule type="containsText" dxfId="153" priority="137" stopIfTrue="1" operator="containsText" text="NO ACEPTABLE">
      <formula>NOT(ISERROR(SEARCH("NO ACEPTABLE",U493)))</formula>
    </cfRule>
  </conditionalFormatting>
  <conditionalFormatting sqref="Q493:Q497">
    <cfRule type="containsText" dxfId="152" priority="134" stopIfTrue="1" operator="containsText" text="Muy Alto">
      <formula>NOT(ISERROR(SEARCH("Muy Alto",Q493)))</formula>
    </cfRule>
    <cfRule type="containsText" dxfId="151" priority="135" stopIfTrue="1" operator="containsText" text="BAJO">
      <formula>NOT(ISERROR(SEARCH("BAJO",Q493)))</formula>
    </cfRule>
  </conditionalFormatting>
  <conditionalFormatting sqref="V494">
    <cfRule type="containsText" dxfId="150" priority="131" stopIfTrue="1" operator="containsText" text="No Aceptable">
      <formula>NOT(ISERROR(SEARCH("No Aceptable",V494)))</formula>
    </cfRule>
    <cfRule type="containsText" dxfId="149" priority="132" stopIfTrue="1" operator="containsText" text="Aceptable">
      <formula>NOT(ISERROR(SEARCH("Aceptable",V494)))</formula>
    </cfRule>
    <cfRule type="containsText" dxfId="148" priority="133" stopIfTrue="1" operator="containsText" text="No Aceptable">
      <formula>NOT(ISERROR(SEARCH("No Aceptable",V494)))</formula>
    </cfRule>
  </conditionalFormatting>
  <conditionalFormatting sqref="U496">
    <cfRule type="containsText" dxfId="147" priority="129" stopIfTrue="1" operator="containsText" text="No aceptable o aceptable con control especifico">
      <formula>NOT(ISERROR(SEARCH("No aceptable o aceptable con control especifico",U496)))</formula>
    </cfRule>
    <cfRule type="containsText" dxfId="146" priority="130" stopIfTrue="1" operator="containsText" text="NO ACEPTABLE">
      <formula>NOT(ISERROR(SEARCH("NO ACEPTABLE",U496)))</formula>
    </cfRule>
  </conditionalFormatting>
  <conditionalFormatting sqref="U496">
    <cfRule type="containsText" dxfId="145" priority="128" operator="containsText" text="ACEPTABLE, MEJORAR EL CONTROL EXISTENTE">
      <formula>NOT(ISERROR(SEARCH("ACEPTABLE, MEJORAR EL CONTROL EXISTENTE",U496)))</formula>
    </cfRule>
  </conditionalFormatting>
  <conditionalFormatting sqref="U500">
    <cfRule type="containsText" dxfId="144" priority="126" stopIfTrue="1" operator="containsText" text="No aceptable o aceptable con control especifico">
      <formula>NOT(ISERROR(SEARCH("No aceptable o aceptable con control especifico",U500)))</formula>
    </cfRule>
    <cfRule type="containsText" dxfId="143" priority="127" stopIfTrue="1" operator="containsText" text="NO ACEPTABLE">
      <formula>NOT(ISERROR(SEARCH("NO ACEPTABLE",U500)))</formula>
    </cfRule>
  </conditionalFormatting>
  <conditionalFormatting sqref="U499">
    <cfRule type="containsText" dxfId="142" priority="124" stopIfTrue="1" operator="containsText" text="No aceptable o aceptable con control especifico">
      <formula>NOT(ISERROR(SEARCH("No aceptable o aceptable con control especifico",U499)))</formula>
    </cfRule>
    <cfRule type="containsText" dxfId="141" priority="125" stopIfTrue="1" operator="containsText" text="NO ACEPTABLE">
      <formula>NOT(ISERROR(SEARCH("NO ACEPTABLE",U499)))</formula>
    </cfRule>
  </conditionalFormatting>
  <conditionalFormatting sqref="U499">
    <cfRule type="containsText" dxfId="140" priority="123" operator="containsText" text="ACEPTABLE, MEJORAR EL CONTROL EXISTENTE">
      <formula>NOT(ISERROR(SEARCH("ACEPTABLE, MEJORAR EL CONTROL EXISTENTE",U499)))</formula>
    </cfRule>
  </conditionalFormatting>
  <conditionalFormatting sqref="S501:S502">
    <cfRule type="cellIs" dxfId="139" priority="119" stopIfTrue="1" operator="between">
      <formula>1</formula>
      <formula>20</formula>
    </cfRule>
    <cfRule type="cellIs" dxfId="138" priority="120" stopIfTrue="1" operator="between">
      <formula>40</formula>
      <formula>120</formula>
    </cfRule>
    <cfRule type="cellIs" dxfId="137" priority="121" stopIfTrue="1" operator="between">
      <formula>150</formula>
      <formula>500</formula>
    </cfRule>
    <cfRule type="cellIs" dxfId="136" priority="122" stopIfTrue="1" operator="between">
      <formula>600</formula>
      <formula>4000</formula>
    </cfRule>
  </conditionalFormatting>
  <conditionalFormatting sqref="U501:U502">
    <cfRule type="containsText" dxfId="135" priority="117" stopIfTrue="1" operator="containsText" text="No aceptable o aceptable con control especifico">
      <formula>NOT(ISERROR(SEARCH("No aceptable o aceptable con control especifico",U501)))</formula>
    </cfRule>
    <cfRule type="containsText" dxfId="134" priority="118" stopIfTrue="1" operator="containsText" text="NO ACEPTABLE">
      <formula>NOT(ISERROR(SEARCH("NO ACEPTABLE",U501)))</formula>
    </cfRule>
  </conditionalFormatting>
  <conditionalFormatting sqref="Q501:Q502">
    <cfRule type="containsText" dxfId="133" priority="115" stopIfTrue="1" operator="containsText" text="Muy Alto">
      <formula>NOT(ISERROR(SEARCH("Muy Alto",Q501)))</formula>
    </cfRule>
    <cfRule type="containsText" dxfId="132" priority="116" stopIfTrue="1" operator="containsText" text="BAJO">
      <formula>NOT(ISERROR(SEARCH("BAJO",Q501)))</formula>
    </cfRule>
  </conditionalFormatting>
  <conditionalFormatting sqref="V501">
    <cfRule type="containsText" dxfId="131" priority="112" stopIfTrue="1" operator="containsText" text="No Aceptable">
      <formula>NOT(ISERROR(SEARCH("No Aceptable",V501)))</formula>
    </cfRule>
    <cfRule type="containsText" dxfId="130" priority="113" stopIfTrue="1" operator="containsText" text="Aceptable">
      <formula>NOT(ISERROR(SEARCH("Aceptable",V501)))</formula>
    </cfRule>
    <cfRule type="containsText" dxfId="129" priority="114" stopIfTrue="1" operator="containsText" text="No Aceptable">
      <formula>NOT(ISERROR(SEARCH("No Aceptable",V501)))</formula>
    </cfRule>
  </conditionalFormatting>
  <conditionalFormatting sqref="S508:S510">
    <cfRule type="cellIs" dxfId="128" priority="108" stopIfTrue="1" operator="between">
      <formula>1</formula>
      <formula>20</formula>
    </cfRule>
    <cfRule type="cellIs" dxfId="127" priority="109" stopIfTrue="1" operator="between">
      <formula>40</formula>
      <formula>120</formula>
    </cfRule>
    <cfRule type="cellIs" dxfId="126" priority="110" stopIfTrue="1" operator="between">
      <formula>150</formula>
      <formula>500</formula>
    </cfRule>
    <cfRule type="cellIs" dxfId="125" priority="111" stopIfTrue="1" operator="between">
      <formula>600</formula>
      <formula>4000</formula>
    </cfRule>
  </conditionalFormatting>
  <conditionalFormatting sqref="U508">
    <cfRule type="containsText" dxfId="124" priority="106" stopIfTrue="1" operator="containsText" text="No aceptable o aceptable con control especifico">
      <formula>NOT(ISERROR(SEARCH("No aceptable o aceptable con control especifico",U508)))</formula>
    </cfRule>
    <cfRule type="containsText" dxfId="123" priority="107" stopIfTrue="1" operator="containsText" text="NO ACEPTABLE">
      <formula>NOT(ISERROR(SEARCH("NO ACEPTABLE",U508)))</formula>
    </cfRule>
  </conditionalFormatting>
  <conditionalFormatting sqref="Q508:Q510">
    <cfRule type="containsText" dxfId="122" priority="104" stopIfTrue="1" operator="containsText" text="Muy Alto">
      <formula>NOT(ISERROR(SEARCH("Muy Alto",Q508)))</formula>
    </cfRule>
    <cfRule type="containsText" dxfId="121" priority="105" stopIfTrue="1" operator="containsText" text="BAJO">
      <formula>NOT(ISERROR(SEARCH("BAJO",Q508)))</formula>
    </cfRule>
  </conditionalFormatting>
  <conditionalFormatting sqref="S503:S507">
    <cfRule type="cellIs" dxfId="120" priority="100" stopIfTrue="1" operator="between">
      <formula>1</formula>
      <formula>20</formula>
    </cfRule>
    <cfRule type="cellIs" dxfId="119" priority="101" stopIfTrue="1" operator="between">
      <formula>40</formula>
      <formula>120</formula>
    </cfRule>
    <cfRule type="cellIs" dxfId="118" priority="102" stopIfTrue="1" operator="between">
      <formula>150</formula>
      <formula>500</formula>
    </cfRule>
    <cfRule type="cellIs" dxfId="117" priority="103" stopIfTrue="1" operator="between">
      <formula>600</formula>
      <formula>4000</formula>
    </cfRule>
  </conditionalFormatting>
  <conditionalFormatting sqref="U503:U505 U507">
    <cfRule type="containsText" dxfId="116" priority="98" stopIfTrue="1" operator="containsText" text="No aceptable o aceptable con control especifico">
      <formula>NOT(ISERROR(SEARCH("No aceptable o aceptable con control especifico",U503)))</formula>
    </cfRule>
    <cfRule type="containsText" dxfId="115" priority="99" stopIfTrue="1" operator="containsText" text="NO ACEPTABLE">
      <formula>NOT(ISERROR(SEARCH("NO ACEPTABLE",U503)))</formula>
    </cfRule>
  </conditionalFormatting>
  <conditionalFormatting sqref="Q503:Q507">
    <cfRule type="containsText" dxfId="114" priority="96" stopIfTrue="1" operator="containsText" text="Muy Alto">
      <formula>NOT(ISERROR(SEARCH("Muy Alto",Q503)))</formula>
    </cfRule>
    <cfRule type="containsText" dxfId="113" priority="97" stopIfTrue="1" operator="containsText" text="BAJO">
      <formula>NOT(ISERROR(SEARCH("BAJO",Q503)))</formula>
    </cfRule>
  </conditionalFormatting>
  <conditionalFormatting sqref="V504">
    <cfRule type="containsText" dxfId="112" priority="93" stopIfTrue="1" operator="containsText" text="No Aceptable">
      <formula>NOT(ISERROR(SEARCH("No Aceptable",V504)))</formula>
    </cfRule>
    <cfRule type="containsText" dxfId="111" priority="94" stopIfTrue="1" operator="containsText" text="Aceptable">
      <formula>NOT(ISERROR(SEARCH("Aceptable",V504)))</formula>
    </cfRule>
    <cfRule type="containsText" dxfId="110" priority="95" stopIfTrue="1" operator="containsText" text="No Aceptable">
      <formula>NOT(ISERROR(SEARCH("No Aceptable",V504)))</formula>
    </cfRule>
  </conditionalFormatting>
  <conditionalFormatting sqref="U506">
    <cfRule type="containsText" dxfId="109" priority="91" stopIfTrue="1" operator="containsText" text="No aceptable o aceptable con control especifico">
      <formula>NOT(ISERROR(SEARCH("No aceptable o aceptable con control especifico",U506)))</formula>
    </cfRule>
    <cfRule type="containsText" dxfId="108" priority="92" stopIfTrue="1" operator="containsText" text="NO ACEPTABLE">
      <formula>NOT(ISERROR(SEARCH("NO ACEPTABLE",U506)))</formula>
    </cfRule>
  </conditionalFormatting>
  <conditionalFormatting sqref="U506">
    <cfRule type="containsText" dxfId="107" priority="90" operator="containsText" text="ACEPTABLE, MEJORAR EL CONTROL EXISTENTE">
      <formula>NOT(ISERROR(SEARCH("ACEPTABLE, MEJORAR EL CONTROL EXISTENTE",U506)))</formula>
    </cfRule>
  </conditionalFormatting>
  <conditionalFormatting sqref="U510">
    <cfRule type="containsText" dxfId="106" priority="88" stopIfTrue="1" operator="containsText" text="No aceptable o aceptable con control especifico">
      <formula>NOT(ISERROR(SEARCH("No aceptable o aceptable con control especifico",U510)))</formula>
    </cfRule>
    <cfRule type="containsText" dxfId="105" priority="89" stopIfTrue="1" operator="containsText" text="NO ACEPTABLE">
      <formula>NOT(ISERROR(SEARCH("NO ACEPTABLE",U510)))</formula>
    </cfRule>
  </conditionalFormatting>
  <conditionalFormatting sqref="U509">
    <cfRule type="containsText" dxfId="104" priority="86" stopIfTrue="1" operator="containsText" text="No aceptable o aceptable con control especifico">
      <formula>NOT(ISERROR(SEARCH("No aceptable o aceptable con control especifico",U509)))</formula>
    </cfRule>
    <cfRule type="containsText" dxfId="103" priority="87" stopIfTrue="1" operator="containsText" text="NO ACEPTABLE">
      <formula>NOT(ISERROR(SEARCH("NO ACEPTABLE",U509)))</formula>
    </cfRule>
  </conditionalFormatting>
  <conditionalFormatting sqref="U509">
    <cfRule type="containsText" dxfId="102" priority="85" operator="containsText" text="ACEPTABLE, MEJORAR EL CONTROL EXISTENTE">
      <formula>NOT(ISERROR(SEARCH("ACEPTABLE, MEJORAR EL CONTROL EXISTENTE",U509)))</formula>
    </cfRule>
  </conditionalFormatting>
  <conditionalFormatting sqref="S511:S512">
    <cfRule type="cellIs" dxfId="101" priority="81" stopIfTrue="1" operator="between">
      <formula>1</formula>
      <formula>20</formula>
    </cfRule>
    <cfRule type="cellIs" dxfId="100" priority="82" stopIfTrue="1" operator="between">
      <formula>40</formula>
      <formula>120</formula>
    </cfRule>
    <cfRule type="cellIs" dxfId="99" priority="83" stopIfTrue="1" operator="between">
      <formula>150</formula>
      <formula>500</formula>
    </cfRule>
    <cfRule type="cellIs" dxfId="98" priority="84" stopIfTrue="1" operator="between">
      <formula>600</formula>
      <formula>4000</formula>
    </cfRule>
  </conditionalFormatting>
  <conditionalFormatting sqref="U511:U512">
    <cfRule type="containsText" dxfId="97" priority="79" stopIfTrue="1" operator="containsText" text="No aceptable o aceptable con control especifico">
      <formula>NOT(ISERROR(SEARCH("No aceptable o aceptable con control especifico",U511)))</formula>
    </cfRule>
    <cfRule type="containsText" dxfId="96" priority="80" stopIfTrue="1" operator="containsText" text="NO ACEPTABLE">
      <formula>NOT(ISERROR(SEARCH("NO ACEPTABLE",U511)))</formula>
    </cfRule>
  </conditionalFormatting>
  <conditionalFormatting sqref="Q511:Q512">
    <cfRule type="containsText" dxfId="95" priority="77" stopIfTrue="1" operator="containsText" text="Muy Alto">
      <formula>NOT(ISERROR(SEARCH("Muy Alto",Q511)))</formula>
    </cfRule>
    <cfRule type="containsText" dxfId="94" priority="78" stopIfTrue="1" operator="containsText" text="BAJO">
      <formula>NOT(ISERROR(SEARCH("BAJO",Q511)))</formula>
    </cfRule>
  </conditionalFormatting>
  <conditionalFormatting sqref="V511">
    <cfRule type="containsText" dxfId="93" priority="74" stopIfTrue="1" operator="containsText" text="No Aceptable">
      <formula>NOT(ISERROR(SEARCH("No Aceptable",V511)))</formula>
    </cfRule>
    <cfRule type="containsText" dxfId="92" priority="75" stopIfTrue="1" operator="containsText" text="Aceptable">
      <formula>NOT(ISERROR(SEARCH("Aceptable",V511)))</formula>
    </cfRule>
    <cfRule type="containsText" dxfId="91" priority="76" stopIfTrue="1" operator="containsText" text="No Aceptable">
      <formula>NOT(ISERROR(SEARCH("No Aceptable",V511)))</formula>
    </cfRule>
  </conditionalFormatting>
  <conditionalFormatting sqref="S518:S520">
    <cfRule type="cellIs" dxfId="90" priority="70" stopIfTrue="1" operator="between">
      <formula>1</formula>
      <formula>20</formula>
    </cfRule>
    <cfRule type="cellIs" dxfId="89" priority="71" stopIfTrue="1" operator="between">
      <formula>40</formula>
      <formula>120</formula>
    </cfRule>
    <cfRule type="cellIs" dxfId="88" priority="72" stopIfTrue="1" operator="between">
      <formula>150</formula>
      <formula>500</formula>
    </cfRule>
    <cfRule type="cellIs" dxfId="87" priority="73" stopIfTrue="1" operator="between">
      <formula>600</formula>
      <formula>4000</formula>
    </cfRule>
  </conditionalFormatting>
  <conditionalFormatting sqref="U518">
    <cfRule type="containsText" dxfId="86" priority="68" stopIfTrue="1" operator="containsText" text="No aceptable o aceptable con control especifico">
      <formula>NOT(ISERROR(SEARCH("No aceptable o aceptable con control especifico",U518)))</formula>
    </cfRule>
    <cfRule type="containsText" dxfId="85" priority="69" stopIfTrue="1" operator="containsText" text="NO ACEPTABLE">
      <formula>NOT(ISERROR(SEARCH("NO ACEPTABLE",U518)))</formula>
    </cfRule>
  </conditionalFormatting>
  <conditionalFormatting sqref="Q518:Q520">
    <cfRule type="containsText" dxfId="84" priority="66" stopIfTrue="1" operator="containsText" text="Muy Alto">
      <formula>NOT(ISERROR(SEARCH("Muy Alto",Q518)))</formula>
    </cfRule>
    <cfRule type="containsText" dxfId="83" priority="67" stopIfTrue="1" operator="containsText" text="BAJO">
      <formula>NOT(ISERROR(SEARCH("BAJO",Q518)))</formula>
    </cfRule>
  </conditionalFormatting>
  <conditionalFormatting sqref="S513:S517">
    <cfRule type="cellIs" dxfId="82" priority="62" stopIfTrue="1" operator="between">
      <formula>1</formula>
      <formula>20</formula>
    </cfRule>
    <cfRule type="cellIs" dxfId="81" priority="63" stopIfTrue="1" operator="between">
      <formula>40</formula>
      <formula>120</formula>
    </cfRule>
    <cfRule type="cellIs" dxfId="80" priority="64" stopIfTrue="1" operator="between">
      <formula>150</formula>
      <formula>500</formula>
    </cfRule>
    <cfRule type="cellIs" dxfId="79" priority="65" stopIfTrue="1" operator="between">
      <formula>600</formula>
      <formula>4000</formula>
    </cfRule>
  </conditionalFormatting>
  <conditionalFormatting sqref="U513:U515 U517">
    <cfRule type="containsText" dxfId="78" priority="60" stopIfTrue="1" operator="containsText" text="No aceptable o aceptable con control especifico">
      <formula>NOT(ISERROR(SEARCH("No aceptable o aceptable con control especifico",U513)))</formula>
    </cfRule>
    <cfRule type="containsText" dxfId="77" priority="61" stopIfTrue="1" operator="containsText" text="NO ACEPTABLE">
      <formula>NOT(ISERROR(SEARCH("NO ACEPTABLE",U513)))</formula>
    </cfRule>
  </conditionalFormatting>
  <conditionalFormatting sqref="Q513:Q517">
    <cfRule type="containsText" dxfId="76" priority="58" stopIfTrue="1" operator="containsText" text="Muy Alto">
      <formula>NOT(ISERROR(SEARCH("Muy Alto",Q513)))</formula>
    </cfRule>
    <cfRule type="containsText" dxfId="75" priority="59" stopIfTrue="1" operator="containsText" text="BAJO">
      <formula>NOT(ISERROR(SEARCH("BAJO",Q513)))</formula>
    </cfRule>
  </conditionalFormatting>
  <conditionalFormatting sqref="V514">
    <cfRule type="containsText" dxfId="74" priority="55" stopIfTrue="1" operator="containsText" text="No Aceptable">
      <formula>NOT(ISERROR(SEARCH("No Aceptable",V514)))</formula>
    </cfRule>
    <cfRule type="containsText" dxfId="73" priority="56" stopIfTrue="1" operator="containsText" text="Aceptable">
      <formula>NOT(ISERROR(SEARCH("Aceptable",V514)))</formula>
    </cfRule>
    <cfRule type="containsText" dxfId="72" priority="57" stopIfTrue="1" operator="containsText" text="No Aceptable">
      <formula>NOT(ISERROR(SEARCH("No Aceptable",V514)))</formula>
    </cfRule>
  </conditionalFormatting>
  <conditionalFormatting sqref="U516">
    <cfRule type="containsText" dxfId="71" priority="53" stopIfTrue="1" operator="containsText" text="No aceptable o aceptable con control especifico">
      <formula>NOT(ISERROR(SEARCH("No aceptable o aceptable con control especifico",U516)))</formula>
    </cfRule>
    <cfRule type="containsText" dxfId="70" priority="54" stopIfTrue="1" operator="containsText" text="NO ACEPTABLE">
      <formula>NOT(ISERROR(SEARCH("NO ACEPTABLE",U516)))</formula>
    </cfRule>
  </conditionalFormatting>
  <conditionalFormatting sqref="U516">
    <cfRule type="containsText" dxfId="69" priority="52" operator="containsText" text="ACEPTABLE, MEJORAR EL CONTROL EXISTENTE">
      <formula>NOT(ISERROR(SEARCH("ACEPTABLE, MEJORAR EL CONTROL EXISTENTE",U516)))</formula>
    </cfRule>
  </conditionalFormatting>
  <conditionalFormatting sqref="U520">
    <cfRule type="containsText" dxfId="68" priority="50" stopIfTrue="1" operator="containsText" text="No aceptable o aceptable con control especifico">
      <formula>NOT(ISERROR(SEARCH("No aceptable o aceptable con control especifico",U520)))</formula>
    </cfRule>
    <cfRule type="containsText" dxfId="67" priority="51" stopIfTrue="1" operator="containsText" text="NO ACEPTABLE">
      <formula>NOT(ISERROR(SEARCH("NO ACEPTABLE",U520)))</formula>
    </cfRule>
  </conditionalFormatting>
  <conditionalFormatting sqref="U519">
    <cfRule type="containsText" dxfId="66" priority="48" stopIfTrue="1" operator="containsText" text="No aceptable o aceptable con control especifico">
      <formula>NOT(ISERROR(SEARCH("No aceptable o aceptable con control especifico",U519)))</formula>
    </cfRule>
    <cfRule type="containsText" dxfId="65" priority="49" stopIfTrue="1" operator="containsText" text="NO ACEPTABLE">
      <formula>NOT(ISERROR(SEARCH("NO ACEPTABLE",U519)))</formula>
    </cfRule>
  </conditionalFormatting>
  <conditionalFormatting sqref="U519">
    <cfRule type="containsText" dxfId="64" priority="47" operator="containsText" text="ACEPTABLE, MEJORAR EL CONTROL EXISTENTE">
      <formula>NOT(ISERROR(SEARCH("ACEPTABLE, MEJORAR EL CONTROL EXISTENTE",U519)))</formula>
    </cfRule>
  </conditionalFormatting>
  <conditionalFormatting sqref="S521:S522">
    <cfRule type="cellIs" dxfId="63" priority="43" stopIfTrue="1" operator="between">
      <formula>1</formula>
      <formula>20</formula>
    </cfRule>
    <cfRule type="cellIs" dxfId="62" priority="44" stopIfTrue="1" operator="between">
      <formula>40</formula>
      <formula>120</formula>
    </cfRule>
    <cfRule type="cellIs" dxfId="61" priority="45" stopIfTrue="1" operator="between">
      <formula>150</formula>
      <formula>500</formula>
    </cfRule>
    <cfRule type="cellIs" dxfId="60" priority="46" stopIfTrue="1" operator="between">
      <formula>600</formula>
      <formula>4000</formula>
    </cfRule>
  </conditionalFormatting>
  <conditionalFormatting sqref="U521:U522">
    <cfRule type="containsText" dxfId="59" priority="41" stopIfTrue="1" operator="containsText" text="No aceptable o aceptable con control especifico">
      <formula>NOT(ISERROR(SEARCH("No aceptable o aceptable con control especifico",U521)))</formula>
    </cfRule>
    <cfRule type="containsText" dxfId="58" priority="42" stopIfTrue="1" operator="containsText" text="NO ACEPTABLE">
      <formula>NOT(ISERROR(SEARCH("NO ACEPTABLE",U521)))</formula>
    </cfRule>
  </conditionalFormatting>
  <conditionalFormatting sqref="Q521:Q522">
    <cfRule type="containsText" dxfId="57" priority="39" stopIfTrue="1" operator="containsText" text="Muy Alto">
      <formula>NOT(ISERROR(SEARCH("Muy Alto",Q521)))</formula>
    </cfRule>
    <cfRule type="containsText" dxfId="56" priority="40" stopIfTrue="1" operator="containsText" text="BAJO">
      <formula>NOT(ISERROR(SEARCH("BAJO",Q521)))</formula>
    </cfRule>
  </conditionalFormatting>
  <conditionalFormatting sqref="V521">
    <cfRule type="containsText" dxfId="55" priority="36" stopIfTrue="1" operator="containsText" text="No Aceptable">
      <formula>NOT(ISERROR(SEARCH("No Aceptable",V521)))</formula>
    </cfRule>
    <cfRule type="containsText" dxfId="54" priority="37" stopIfTrue="1" operator="containsText" text="Aceptable">
      <formula>NOT(ISERROR(SEARCH("Aceptable",V521)))</formula>
    </cfRule>
    <cfRule type="containsText" dxfId="53" priority="38" stopIfTrue="1" operator="containsText" text="No Aceptable">
      <formula>NOT(ISERROR(SEARCH("No Aceptable",V521)))</formula>
    </cfRule>
  </conditionalFormatting>
  <conditionalFormatting sqref="S525:S527">
    <cfRule type="cellIs" dxfId="52" priority="32" stopIfTrue="1" operator="between">
      <formula>1</formula>
      <formula>20</formula>
    </cfRule>
    <cfRule type="cellIs" dxfId="51" priority="33" stopIfTrue="1" operator="between">
      <formula>40</formula>
      <formula>120</formula>
    </cfRule>
    <cfRule type="cellIs" dxfId="50" priority="34" stopIfTrue="1" operator="between">
      <formula>150</formula>
      <formula>500</formula>
    </cfRule>
    <cfRule type="cellIs" dxfId="49" priority="35" stopIfTrue="1" operator="between">
      <formula>600</formula>
      <formula>4000</formula>
    </cfRule>
  </conditionalFormatting>
  <conditionalFormatting sqref="U525">
    <cfRule type="containsText" dxfId="48" priority="30" stopIfTrue="1" operator="containsText" text="No aceptable o aceptable con control especifico">
      <formula>NOT(ISERROR(SEARCH("No aceptable o aceptable con control especifico",U525)))</formula>
    </cfRule>
    <cfRule type="containsText" dxfId="47" priority="31" stopIfTrue="1" operator="containsText" text="NO ACEPTABLE">
      <formula>NOT(ISERROR(SEARCH("NO ACEPTABLE",U525)))</formula>
    </cfRule>
  </conditionalFormatting>
  <conditionalFormatting sqref="Q525:Q527">
    <cfRule type="containsText" dxfId="46" priority="28" stopIfTrue="1" operator="containsText" text="Muy Alto">
      <formula>NOT(ISERROR(SEARCH("Muy Alto",Q525)))</formula>
    </cfRule>
    <cfRule type="containsText" dxfId="45" priority="29" stopIfTrue="1" operator="containsText" text="BAJO">
      <formula>NOT(ISERROR(SEARCH("BAJO",Q525)))</formula>
    </cfRule>
  </conditionalFormatting>
  <conditionalFormatting sqref="S523:S524">
    <cfRule type="cellIs" dxfId="44" priority="24" stopIfTrue="1" operator="between">
      <formula>1</formula>
      <formula>20</formula>
    </cfRule>
    <cfRule type="cellIs" dxfId="43" priority="25" stopIfTrue="1" operator="between">
      <formula>40</formula>
      <formula>120</formula>
    </cfRule>
    <cfRule type="cellIs" dxfId="42" priority="26" stopIfTrue="1" operator="between">
      <formula>150</formula>
      <formula>500</formula>
    </cfRule>
    <cfRule type="cellIs" dxfId="41" priority="27" stopIfTrue="1" operator="between">
      <formula>600</formula>
      <formula>4000</formula>
    </cfRule>
  </conditionalFormatting>
  <conditionalFormatting sqref="U524">
    <cfRule type="containsText" dxfId="40" priority="22" stopIfTrue="1" operator="containsText" text="No aceptable o aceptable con control especifico">
      <formula>NOT(ISERROR(SEARCH("No aceptable o aceptable con control especifico",U524)))</formula>
    </cfRule>
    <cfRule type="containsText" dxfId="39" priority="23" stopIfTrue="1" operator="containsText" text="NO ACEPTABLE">
      <formula>NOT(ISERROR(SEARCH("NO ACEPTABLE",U524)))</formula>
    </cfRule>
  </conditionalFormatting>
  <conditionalFormatting sqref="Q523:Q524">
    <cfRule type="containsText" dxfId="38" priority="20" stopIfTrue="1" operator="containsText" text="Muy Alto">
      <formula>NOT(ISERROR(SEARCH("Muy Alto",Q523)))</formula>
    </cfRule>
    <cfRule type="containsText" dxfId="37" priority="21" stopIfTrue="1" operator="containsText" text="BAJO">
      <formula>NOT(ISERROR(SEARCH("BAJO",Q523)))</formula>
    </cfRule>
  </conditionalFormatting>
  <conditionalFormatting sqref="U523">
    <cfRule type="containsText" dxfId="36" priority="18" stopIfTrue="1" operator="containsText" text="No aceptable o aceptable con control especifico">
      <formula>NOT(ISERROR(SEARCH("No aceptable o aceptable con control especifico",U523)))</formula>
    </cfRule>
    <cfRule type="containsText" dxfId="35" priority="19" stopIfTrue="1" operator="containsText" text="NO ACEPTABLE">
      <formula>NOT(ISERROR(SEARCH("NO ACEPTABLE",U523)))</formula>
    </cfRule>
  </conditionalFormatting>
  <conditionalFormatting sqref="U523">
    <cfRule type="containsText" dxfId="34" priority="17" operator="containsText" text="ACEPTABLE, MEJORAR EL CONTROL EXISTENTE">
      <formula>NOT(ISERROR(SEARCH("ACEPTABLE, MEJORAR EL CONTROL EXISTENTE",U523)))</formula>
    </cfRule>
  </conditionalFormatting>
  <conditionalFormatting sqref="U527">
    <cfRule type="containsText" dxfId="33" priority="15" stopIfTrue="1" operator="containsText" text="No aceptable o aceptable con control especifico">
      <formula>NOT(ISERROR(SEARCH("No aceptable o aceptable con control especifico",U527)))</formula>
    </cfRule>
    <cfRule type="containsText" dxfId="32" priority="16" stopIfTrue="1" operator="containsText" text="NO ACEPTABLE">
      <formula>NOT(ISERROR(SEARCH("NO ACEPTABLE",U527)))</formula>
    </cfRule>
  </conditionalFormatting>
  <conditionalFormatting sqref="U526">
    <cfRule type="containsText" dxfId="31" priority="13" stopIfTrue="1" operator="containsText" text="No aceptable o aceptable con control especifico">
      <formula>NOT(ISERROR(SEARCH("No aceptable o aceptable con control especifico",U526)))</formula>
    </cfRule>
    <cfRule type="containsText" dxfId="30" priority="14" stopIfTrue="1" operator="containsText" text="NO ACEPTABLE">
      <formula>NOT(ISERROR(SEARCH("NO ACEPTABLE",U526)))</formula>
    </cfRule>
  </conditionalFormatting>
  <conditionalFormatting sqref="U526">
    <cfRule type="containsText" dxfId="29" priority="12" operator="containsText" text="ACEPTABLE, MEJORAR EL CONTROL EXISTENTE">
      <formula>NOT(ISERROR(SEARCH("ACEPTABLE, MEJORAR EL CONTROL EXISTENTE",U526)))</formula>
    </cfRule>
  </conditionalFormatting>
  <conditionalFormatting sqref="S528">
    <cfRule type="cellIs" dxfId="28" priority="8" stopIfTrue="1" operator="between">
      <formula>1</formula>
      <formula>20</formula>
    </cfRule>
    <cfRule type="cellIs" dxfId="27" priority="9" stopIfTrue="1" operator="between">
      <formula>40</formula>
      <formula>120</formula>
    </cfRule>
    <cfRule type="cellIs" dxfId="26" priority="10" stopIfTrue="1" operator="between">
      <formula>150</formula>
      <formula>500</formula>
    </cfRule>
    <cfRule type="cellIs" dxfId="25" priority="11" stopIfTrue="1" operator="between">
      <formula>600</formula>
      <formula>4000</formula>
    </cfRule>
  </conditionalFormatting>
  <conditionalFormatting sqref="U528">
    <cfRule type="containsText" dxfId="24" priority="6" stopIfTrue="1" operator="containsText" text="No aceptable o aceptable con control especifico">
      <formula>NOT(ISERROR(SEARCH("No aceptable o aceptable con control especifico",U528)))</formula>
    </cfRule>
    <cfRule type="containsText" dxfId="23" priority="7" stopIfTrue="1" operator="containsText" text="NO ACEPTABLE">
      <formula>NOT(ISERROR(SEARCH("NO ACEPTABLE",U528)))</formula>
    </cfRule>
  </conditionalFormatting>
  <conditionalFormatting sqref="Q528">
    <cfRule type="containsText" dxfId="22" priority="4" stopIfTrue="1" operator="containsText" text="Muy Alto">
      <formula>NOT(ISERROR(SEARCH("Muy Alto",Q528)))</formula>
    </cfRule>
    <cfRule type="containsText" dxfId="21" priority="5" stopIfTrue="1" operator="containsText" text="BAJO">
      <formula>NOT(ISERROR(SEARCH("BAJO",Q528)))</formula>
    </cfRule>
  </conditionalFormatting>
  <conditionalFormatting sqref="V528">
    <cfRule type="containsText" dxfId="20" priority="1" stopIfTrue="1" operator="containsText" text="No Aceptable">
      <formula>NOT(ISERROR(SEARCH("No Aceptable",V528)))</formula>
    </cfRule>
    <cfRule type="containsText" dxfId="19" priority="2" stopIfTrue="1" operator="containsText" text="Aceptable">
      <formula>NOT(ISERROR(SEARCH("Aceptable",V528)))</formula>
    </cfRule>
    <cfRule type="containsText" dxfId="18" priority="3" stopIfTrue="1" operator="containsText" text="No Aceptable">
      <formula>NOT(ISERROR(SEARCH("No Aceptable",V528)))</formula>
    </cfRule>
  </conditionalFormatting>
  <dataValidations count="1">
    <dataValidation type="list" allowBlank="1" showInputMessage="1" showErrorMessage="1" sqref="R10:R60 N10:O60">
      <formula1>#REF!</formula1>
    </dataValidation>
  </dataValidations>
  <printOptions horizontalCentered="1" verticalCentered="1"/>
  <pageMargins left="0.23622047244094491" right="0.23622047244094491" top="0.55118110236220474" bottom="0.74803149606299213" header="0.31496062992125984" footer="0.31496062992125984"/>
  <pageSetup paperSize="269" scale="40" orientation="landscape" r:id="rId1"/>
  <headerFooter>
    <oddFooter>&amp;LST-00-FM-39_MATRIZ IDENTIFICACIÓN Y VALORACIÓN DE PELIGROS&amp;C&amp;P DE &amp;N&amp;RVersión 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60"/>
  <sheetViews>
    <sheetView topLeftCell="H1" zoomScale="71" zoomScaleNormal="71" workbookViewId="0">
      <selection activeCell="K9" sqref="K9:Q9"/>
    </sheetView>
  </sheetViews>
  <sheetFormatPr baseColWidth="10" defaultColWidth="11.42578125" defaultRowHeight="20.25"/>
  <cols>
    <col min="1" max="1" width="1.5703125" style="1" customWidth="1"/>
    <col min="2" max="3" width="7.7109375" style="2" customWidth="1"/>
    <col min="4" max="6" width="10" style="1" customWidth="1"/>
    <col min="7" max="7" width="8" style="1" customWidth="1"/>
    <col min="8" max="8" width="20" style="3" customWidth="1"/>
    <col min="9" max="9" width="23.42578125" style="1" customWidth="1"/>
    <col min="10" max="10" width="27.140625" style="1" customWidth="1"/>
    <col min="11" max="11" width="14.5703125" style="1" customWidth="1"/>
    <col min="12" max="12" width="14.140625" style="13" customWidth="1"/>
    <col min="13" max="13" width="16.7109375" style="13" customWidth="1"/>
    <col min="14" max="14" width="6.140625" style="1" customWidth="1"/>
    <col min="15" max="15" width="6.5703125" style="1" customWidth="1"/>
    <col min="16" max="16" width="7.28515625" style="1" customWidth="1"/>
    <col min="17" max="17" width="10.5703125" style="1" customWidth="1"/>
    <col min="18" max="20" width="11.42578125" style="1" customWidth="1"/>
    <col min="21" max="21" width="20.28515625" style="1" customWidth="1"/>
    <col min="22" max="22" width="8.140625" style="1" customWidth="1"/>
    <col min="23" max="23" width="19.140625" style="1" customWidth="1"/>
    <col min="24" max="25" width="18.140625" style="1" customWidth="1"/>
    <col min="26" max="26" width="16.7109375" style="1" customWidth="1"/>
    <col min="27" max="27" width="24.28515625" style="1" customWidth="1"/>
    <col min="28" max="16384" width="11.42578125" style="1"/>
  </cols>
  <sheetData>
    <row r="1" spans="2:27" ht="24" customHeight="1">
      <c r="B1" s="359"/>
      <c r="C1" s="360"/>
      <c r="D1" s="360"/>
      <c r="E1" s="361"/>
      <c r="F1" s="307" t="s">
        <v>96</v>
      </c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12" t="s">
        <v>2</v>
      </c>
      <c r="X1" s="313"/>
      <c r="Y1" s="314" t="s">
        <v>97</v>
      </c>
      <c r="Z1" s="315"/>
      <c r="AA1" s="316"/>
    </row>
    <row r="2" spans="2:27" ht="24.75" customHeight="1">
      <c r="B2" s="362"/>
      <c r="C2" s="363"/>
      <c r="D2" s="363"/>
      <c r="E2" s="364"/>
      <c r="F2" s="307" t="s">
        <v>9</v>
      </c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17" t="s">
        <v>17</v>
      </c>
      <c r="X2" s="317"/>
      <c r="Y2" s="318">
        <v>1</v>
      </c>
      <c r="Z2" s="318"/>
      <c r="AA2" s="318"/>
    </row>
    <row r="3" spans="2:27" ht="24" customHeight="1">
      <c r="B3" s="365"/>
      <c r="C3" s="366"/>
      <c r="D3" s="366"/>
      <c r="E3" s="36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17" t="s">
        <v>18</v>
      </c>
      <c r="X3" s="317"/>
      <c r="Y3" s="319" t="s">
        <v>98</v>
      </c>
      <c r="Z3" s="319"/>
      <c r="AA3" s="319"/>
    </row>
    <row r="4" spans="2:27" ht="26.2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</row>
    <row r="5" spans="2:27" ht="24" customHeight="1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308" t="s">
        <v>102</v>
      </c>
      <c r="X5" s="309"/>
      <c r="Y5" s="17" t="s">
        <v>99</v>
      </c>
      <c r="Z5" s="17" t="s">
        <v>100</v>
      </c>
      <c r="AA5" s="18" t="s">
        <v>101</v>
      </c>
    </row>
    <row r="6" spans="2:27" ht="24" customHeight="1"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310"/>
      <c r="X6" s="311"/>
      <c r="Y6" s="15"/>
      <c r="Z6" s="15"/>
      <c r="AA6" s="16"/>
    </row>
    <row r="7" spans="2:27" ht="9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9"/>
      <c r="M7" s="1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2:27" ht="51.75" customHeight="1">
      <c r="B8" s="370" t="s">
        <v>5</v>
      </c>
      <c r="C8" s="370" t="s">
        <v>15</v>
      </c>
      <c r="D8" s="370" t="s">
        <v>16</v>
      </c>
      <c r="E8" s="370" t="s">
        <v>120</v>
      </c>
      <c r="F8" s="370" t="s">
        <v>95</v>
      </c>
      <c r="G8" s="370" t="s">
        <v>6</v>
      </c>
      <c r="H8" s="372" t="s">
        <v>4</v>
      </c>
      <c r="I8" s="373"/>
      <c r="J8" s="374" t="s">
        <v>7</v>
      </c>
      <c r="K8" s="376" t="s">
        <v>3</v>
      </c>
      <c r="L8" s="377"/>
      <c r="M8" s="378"/>
      <c r="N8" s="379" t="s">
        <v>10</v>
      </c>
      <c r="O8" s="380"/>
      <c r="P8" s="380"/>
      <c r="Q8" s="381"/>
      <c r="R8" s="382" t="s">
        <v>11</v>
      </c>
      <c r="S8" s="368" t="s">
        <v>12</v>
      </c>
      <c r="T8" s="384"/>
      <c r="U8" s="385" t="s">
        <v>8</v>
      </c>
      <c r="V8" s="368" t="s">
        <v>13</v>
      </c>
      <c r="W8" s="384"/>
      <c r="X8" s="368" t="s">
        <v>14</v>
      </c>
      <c r="Y8" s="369"/>
      <c r="Z8" s="369"/>
      <c r="AA8" s="369"/>
    </row>
    <row r="9" spans="2:27" ht="104.25" customHeight="1" thickBot="1">
      <c r="B9" s="371"/>
      <c r="C9" s="371"/>
      <c r="D9" s="371"/>
      <c r="E9" s="371"/>
      <c r="F9" s="371"/>
      <c r="G9" s="371"/>
      <c r="H9" s="31" t="s">
        <v>103</v>
      </c>
      <c r="I9" s="32" t="s">
        <v>104</v>
      </c>
      <c r="J9" s="375"/>
      <c r="K9" s="29" t="s">
        <v>105</v>
      </c>
      <c r="L9" s="20" t="s">
        <v>106</v>
      </c>
      <c r="M9" s="30" t="s">
        <v>107</v>
      </c>
      <c r="N9" s="23" t="s">
        <v>117</v>
      </c>
      <c r="O9" s="21" t="s">
        <v>118</v>
      </c>
      <c r="P9" s="21" t="s">
        <v>119</v>
      </c>
      <c r="Q9" s="24" t="s">
        <v>108</v>
      </c>
      <c r="R9" s="383"/>
      <c r="S9" s="28" t="s">
        <v>109</v>
      </c>
      <c r="T9" s="26" t="s">
        <v>110</v>
      </c>
      <c r="U9" s="386"/>
      <c r="V9" s="27" t="s">
        <v>111</v>
      </c>
      <c r="W9" s="26" t="s">
        <v>112</v>
      </c>
      <c r="X9" s="25" t="s">
        <v>113</v>
      </c>
      <c r="Y9" s="22" t="s">
        <v>114</v>
      </c>
      <c r="Z9" s="22" t="s">
        <v>115</v>
      </c>
      <c r="AA9" s="22" t="s">
        <v>116</v>
      </c>
    </row>
    <row r="10" spans="2:27" ht="17.25" thickTop="1">
      <c r="B10" s="339"/>
      <c r="C10" s="342"/>
      <c r="D10" s="33"/>
      <c r="E10" s="33"/>
      <c r="F10" s="33"/>
      <c r="G10" s="57"/>
      <c r="H10" s="46"/>
      <c r="I10" s="47"/>
      <c r="J10" s="60"/>
      <c r="K10" s="53"/>
      <c r="L10" s="34"/>
      <c r="M10" s="47"/>
      <c r="N10" s="64"/>
      <c r="O10" s="35"/>
      <c r="P10" s="34"/>
      <c r="Q10" s="36"/>
      <c r="R10" s="73"/>
      <c r="S10" s="70"/>
      <c r="T10" s="67"/>
      <c r="U10" s="76"/>
      <c r="V10" s="79"/>
      <c r="W10" s="67"/>
      <c r="X10" s="83"/>
      <c r="Y10" s="86"/>
      <c r="Z10" s="83"/>
      <c r="AA10" s="83"/>
    </row>
    <row r="11" spans="2:27" ht="16.5">
      <c r="B11" s="340"/>
      <c r="C11" s="343"/>
      <c r="D11" s="345"/>
      <c r="E11" s="170"/>
      <c r="F11" s="345"/>
      <c r="G11" s="348"/>
      <c r="H11" s="48"/>
      <c r="I11" s="49"/>
      <c r="J11" s="61"/>
      <c r="K11" s="54"/>
      <c r="L11" s="37"/>
      <c r="M11" s="49"/>
      <c r="N11" s="65"/>
      <c r="O11" s="38"/>
      <c r="P11" s="37"/>
      <c r="Q11" s="41"/>
      <c r="R11" s="74"/>
      <c r="S11" s="71"/>
      <c r="T11" s="68"/>
      <c r="U11" s="77"/>
      <c r="V11" s="80"/>
      <c r="W11" s="68"/>
      <c r="X11" s="84"/>
      <c r="Y11" s="87"/>
      <c r="Z11" s="89"/>
      <c r="AA11" s="84"/>
    </row>
    <row r="12" spans="2:27" ht="16.5">
      <c r="B12" s="340"/>
      <c r="C12" s="343"/>
      <c r="D12" s="346"/>
      <c r="E12" s="170"/>
      <c r="F12" s="346"/>
      <c r="G12" s="349"/>
      <c r="H12" s="48"/>
      <c r="I12" s="49"/>
      <c r="J12" s="61"/>
      <c r="K12" s="54"/>
      <c r="L12" s="37"/>
      <c r="M12" s="49"/>
      <c r="N12" s="65"/>
      <c r="O12" s="38"/>
      <c r="P12" s="37"/>
      <c r="Q12" s="41"/>
      <c r="R12" s="74"/>
      <c r="S12" s="71"/>
      <c r="T12" s="68"/>
      <c r="U12" s="77"/>
      <c r="V12" s="80"/>
      <c r="W12" s="68"/>
      <c r="X12" s="84"/>
      <c r="Y12" s="87"/>
      <c r="Z12" s="89"/>
      <c r="AA12" s="84"/>
    </row>
    <row r="13" spans="2:27" ht="16.5">
      <c r="B13" s="340"/>
      <c r="C13" s="343"/>
      <c r="D13" s="346"/>
      <c r="E13" s="170"/>
      <c r="F13" s="346"/>
      <c r="G13" s="349"/>
      <c r="H13" s="48"/>
      <c r="I13" s="49"/>
      <c r="J13" s="61"/>
      <c r="K13" s="54"/>
      <c r="L13" s="37"/>
      <c r="M13" s="49"/>
      <c r="N13" s="65"/>
      <c r="O13" s="38"/>
      <c r="P13" s="37"/>
      <c r="Q13" s="41"/>
      <c r="R13" s="74"/>
      <c r="S13" s="71"/>
      <c r="T13" s="68"/>
      <c r="U13" s="77"/>
      <c r="V13" s="80"/>
      <c r="W13" s="68"/>
      <c r="X13" s="84"/>
      <c r="Y13" s="87"/>
      <c r="Z13" s="89"/>
      <c r="AA13" s="92"/>
    </row>
    <row r="14" spans="2:27" ht="16.5">
      <c r="B14" s="340"/>
      <c r="C14" s="343"/>
      <c r="D14" s="347"/>
      <c r="E14" s="170"/>
      <c r="F14" s="347"/>
      <c r="G14" s="350"/>
      <c r="H14" s="48"/>
      <c r="I14" s="49"/>
      <c r="J14" s="61"/>
      <c r="K14" s="54"/>
      <c r="L14" s="37"/>
      <c r="M14" s="49"/>
      <c r="N14" s="65"/>
      <c r="O14" s="38"/>
      <c r="P14" s="37"/>
      <c r="Q14" s="41"/>
      <c r="R14" s="74"/>
      <c r="S14" s="71"/>
      <c r="T14" s="68"/>
      <c r="U14" s="77"/>
      <c r="V14" s="80"/>
      <c r="W14" s="68"/>
      <c r="X14" s="84"/>
      <c r="Y14" s="87"/>
      <c r="Z14" s="84"/>
      <c r="AA14" s="84"/>
    </row>
    <row r="15" spans="2:27" ht="16.5">
      <c r="B15" s="340"/>
      <c r="C15" s="343"/>
      <c r="D15" s="345"/>
      <c r="E15" s="170"/>
      <c r="F15" s="345"/>
      <c r="G15" s="348"/>
      <c r="H15" s="48"/>
      <c r="I15" s="49"/>
      <c r="J15" s="61"/>
      <c r="K15" s="54"/>
      <c r="L15" s="37"/>
      <c r="M15" s="49"/>
      <c r="N15" s="65"/>
      <c r="O15" s="38"/>
      <c r="P15" s="37"/>
      <c r="Q15" s="41"/>
      <c r="R15" s="74"/>
      <c r="S15" s="71"/>
      <c r="T15" s="68"/>
      <c r="U15" s="77"/>
      <c r="V15" s="80"/>
      <c r="W15" s="68"/>
      <c r="X15" s="84"/>
      <c r="Y15" s="87"/>
      <c r="Z15" s="89"/>
      <c r="AA15" s="84"/>
    </row>
    <row r="16" spans="2:27" ht="16.5">
      <c r="B16" s="340"/>
      <c r="C16" s="343"/>
      <c r="D16" s="346"/>
      <c r="E16" s="170"/>
      <c r="F16" s="346"/>
      <c r="G16" s="349"/>
      <c r="H16" s="48"/>
      <c r="I16" s="49"/>
      <c r="J16" s="61"/>
      <c r="K16" s="54"/>
      <c r="L16" s="37"/>
      <c r="M16" s="49"/>
      <c r="N16" s="65"/>
      <c r="O16" s="38"/>
      <c r="P16" s="37"/>
      <c r="Q16" s="41"/>
      <c r="R16" s="74"/>
      <c r="S16" s="71"/>
      <c r="T16" s="68"/>
      <c r="U16" s="77"/>
      <c r="V16" s="80"/>
      <c r="W16" s="68"/>
      <c r="X16" s="84"/>
      <c r="Y16" s="87"/>
      <c r="Z16" s="89"/>
      <c r="AA16" s="92"/>
    </row>
    <row r="17" spans="2:27" ht="16.5">
      <c r="B17" s="340"/>
      <c r="C17" s="343"/>
      <c r="D17" s="346"/>
      <c r="E17" s="170"/>
      <c r="F17" s="346"/>
      <c r="G17" s="349"/>
      <c r="H17" s="48"/>
      <c r="I17" s="49"/>
      <c r="J17" s="61"/>
      <c r="K17" s="54"/>
      <c r="L17" s="37"/>
      <c r="M17" s="49"/>
      <c r="N17" s="65"/>
      <c r="O17" s="38"/>
      <c r="P17" s="37"/>
      <c r="Q17" s="41"/>
      <c r="R17" s="74"/>
      <c r="S17" s="71"/>
      <c r="T17" s="68"/>
      <c r="U17" s="77"/>
      <c r="V17" s="80"/>
      <c r="W17" s="68"/>
      <c r="X17" s="84"/>
      <c r="Y17" s="87"/>
      <c r="Z17" s="90"/>
      <c r="AA17" s="84"/>
    </row>
    <row r="18" spans="2:27" ht="16.5">
      <c r="B18" s="340"/>
      <c r="C18" s="344"/>
      <c r="D18" s="351"/>
      <c r="E18" s="172"/>
      <c r="F18" s="351"/>
      <c r="G18" s="352"/>
      <c r="H18" s="50"/>
      <c r="I18" s="51"/>
      <c r="J18" s="62"/>
      <c r="K18" s="55"/>
      <c r="L18" s="43"/>
      <c r="M18" s="51"/>
      <c r="N18" s="66"/>
      <c r="O18" s="44"/>
      <c r="P18" s="43"/>
      <c r="Q18" s="45"/>
      <c r="R18" s="75"/>
      <c r="S18" s="72"/>
      <c r="T18" s="69"/>
      <c r="U18" s="78"/>
      <c r="V18" s="81"/>
      <c r="W18" s="82"/>
      <c r="X18" s="85"/>
      <c r="Y18" s="88"/>
      <c r="Z18" s="91"/>
      <c r="AA18" s="85"/>
    </row>
    <row r="19" spans="2:27" ht="16.5">
      <c r="B19" s="340"/>
      <c r="C19" s="353"/>
      <c r="D19" s="355"/>
      <c r="E19" s="173"/>
      <c r="F19" s="355"/>
      <c r="G19" s="356"/>
      <c r="H19" s="96"/>
      <c r="I19" s="94"/>
      <c r="J19" s="96"/>
      <c r="K19" s="98"/>
      <c r="L19" s="99"/>
      <c r="M19" s="100"/>
      <c r="N19" s="101"/>
      <c r="O19" s="102"/>
      <c r="P19" s="99"/>
      <c r="Q19" s="103"/>
      <c r="R19" s="104"/>
      <c r="S19" s="98"/>
      <c r="T19" s="105"/>
      <c r="U19" s="106"/>
      <c r="V19" s="107"/>
      <c r="W19" s="105"/>
      <c r="X19" s="108"/>
      <c r="Y19" s="109"/>
      <c r="Z19" s="102"/>
      <c r="AA19" s="109"/>
    </row>
    <row r="20" spans="2:27" ht="16.5">
      <c r="B20" s="340"/>
      <c r="C20" s="343"/>
      <c r="D20" s="346"/>
      <c r="E20" s="170"/>
      <c r="F20" s="346"/>
      <c r="G20" s="349"/>
      <c r="H20" s="61"/>
      <c r="I20" s="95"/>
      <c r="J20" s="61"/>
      <c r="K20" s="54"/>
      <c r="L20" s="37"/>
      <c r="M20" s="49"/>
      <c r="N20" s="65"/>
      <c r="O20" s="38"/>
      <c r="P20" s="37"/>
      <c r="Q20" s="41"/>
      <c r="R20" s="74"/>
      <c r="S20" s="54"/>
      <c r="T20" s="68"/>
      <c r="U20" s="77"/>
      <c r="V20" s="80"/>
      <c r="W20" s="68"/>
      <c r="X20" s="110"/>
      <c r="Y20" s="39"/>
      <c r="Z20" s="38"/>
      <c r="AA20" s="39"/>
    </row>
    <row r="21" spans="2:27" ht="16.5">
      <c r="B21" s="340"/>
      <c r="C21" s="343"/>
      <c r="D21" s="346"/>
      <c r="E21" s="170"/>
      <c r="F21" s="346"/>
      <c r="G21" s="349"/>
      <c r="H21" s="61"/>
      <c r="I21" s="95"/>
      <c r="J21" s="61"/>
      <c r="K21" s="54"/>
      <c r="L21" s="37"/>
      <c r="M21" s="49"/>
      <c r="N21" s="65"/>
      <c r="O21" s="38"/>
      <c r="P21" s="37"/>
      <c r="Q21" s="41"/>
      <c r="R21" s="74"/>
      <c r="S21" s="54"/>
      <c r="T21" s="68"/>
      <c r="U21" s="77"/>
      <c r="V21" s="80"/>
      <c r="W21" s="68"/>
      <c r="X21" s="110"/>
      <c r="Y21" s="39"/>
      <c r="Z21" s="38"/>
      <c r="AA21" s="42"/>
    </row>
    <row r="22" spans="2:27" ht="16.5">
      <c r="B22" s="340"/>
      <c r="C22" s="343"/>
      <c r="D22" s="347"/>
      <c r="E22" s="170"/>
      <c r="F22" s="347"/>
      <c r="G22" s="350"/>
      <c r="H22" s="61"/>
      <c r="I22" s="95"/>
      <c r="J22" s="61"/>
      <c r="K22" s="54"/>
      <c r="L22" s="37"/>
      <c r="M22" s="49"/>
      <c r="N22" s="65"/>
      <c r="O22" s="38"/>
      <c r="P22" s="37"/>
      <c r="Q22" s="41"/>
      <c r="R22" s="74"/>
      <c r="S22" s="54"/>
      <c r="T22" s="68"/>
      <c r="U22" s="77"/>
      <c r="V22" s="80"/>
      <c r="W22" s="68"/>
      <c r="X22" s="110"/>
      <c r="Y22" s="39"/>
      <c r="Z22" s="39"/>
      <c r="AA22" s="39"/>
    </row>
    <row r="23" spans="2:27" ht="16.5">
      <c r="B23" s="340"/>
      <c r="C23" s="343"/>
      <c r="D23" s="345"/>
      <c r="E23" s="170"/>
      <c r="F23" s="345"/>
      <c r="G23" s="348"/>
      <c r="H23" s="61"/>
      <c r="I23" s="95"/>
      <c r="J23" s="61"/>
      <c r="K23" s="54"/>
      <c r="L23" s="37"/>
      <c r="M23" s="49"/>
      <c r="N23" s="65"/>
      <c r="O23" s="38"/>
      <c r="P23" s="37"/>
      <c r="Q23" s="41"/>
      <c r="R23" s="74"/>
      <c r="S23" s="54"/>
      <c r="T23" s="68"/>
      <c r="U23" s="77"/>
      <c r="V23" s="80"/>
      <c r="W23" s="68"/>
      <c r="X23" s="110"/>
      <c r="Y23" s="39"/>
      <c r="Z23" s="38"/>
      <c r="AA23" s="39"/>
    </row>
    <row r="24" spans="2:27" ht="16.5">
      <c r="B24" s="340"/>
      <c r="C24" s="343"/>
      <c r="D24" s="346"/>
      <c r="E24" s="170"/>
      <c r="F24" s="346"/>
      <c r="G24" s="349"/>
      <c r="H24" s="61"/>
      <c r="I24" s="95"/>
      <c r="J24" s="61"/>
      <c r="K24" s="54"/>
      <c r="L24" s="37"/>
      <c r="M24" s="49"/>
      <c r="N24" s="65"/>
      <c r="O24" s="38"/>
      <c r="P24" s="37"/>
      <c r="Q24" s="41"/>
      <c r="R24" s="74"/>
      <c r="S24" s="54"/>
      <c r="T24" s="68"/>
      <c r="U24" s="77"/>
      <c r="V24" s="80"/>
      <c r="W24" s="68"/>
      <c r="X24" s="110"/>
      <c r="Y24" s="39"/>
      <c r="Z24" s="38"/>
      <c r="AA24" s="42"/>
    </row>
    <row r="25" spans="2:27" ht="16.5">
      <c r="B25" s="340"/>
      <c r="C25" s="343"/>
      <c r="D25" s="346"/>
      <c r="E25" s="170"/>
      <c r="F25" s="346"/>
      <c r="G25" s="349"/>
      <c r="H25" s="61"/>
      <c r="I25" s="95"/>
      <c r="J25" s="61"/>
      <c r="K25" s="54"/>
      <c r="L25" s="37"/>
      <c r="M25" s="49"/>
      <c r="N25" s="65"/>
      <c r="O25" s="38"/>
      <c r="P25" s="37"/>
      <c r="Q25" s="41"/>
      <c r="R25" s="74"/>
      <c r="S25" s="54"/>
      <c r="T25" s="68"/>
      <c r="U25" s="77"/>
      <c r="V25" s="80"/>
      <c r="W25" s="68"/>
      <c r="X25" s="110"/>
      <c r="Y25" s="39"/>
      <c r="Z25" s="40"/>
      <c r="AA25" s="39"/>
    </row>
    <row r="26" spans="2:27" ht="16.5">
      <c r="B26" s="341"/>
      <c r="C26" s="354"/>
      <c r="D26" s="357"/>
      <c r="E26" s="174"/>
      <c r="F26" s="357"/>
      <c r="G26" s="358"/>
      <c r="H26" s="127"/>
      <c r="I26" s="128"/>
      <c r="J26" s="127"/>
      <c r="K26" s="129"/>
      <c r="L26" s="130"/>
      <c r="M26" s="131"/>
      <c r="N26" s="132"/>
      <c r="O26" s="133"/>
      <c r="P26" s="130"/>
      <c r="Q26" s="134"/>
      <c r="R26" s="135"/>
      <c r="S26" s="129"/>
      <c r="T26" s="136"/>
      <c r="U26" s="137"/>
      <c r="V26" s="138"/>
      <c r="W26" s="139"/>
      <c r="X26" s="140"/>
      <c r="Y26" s="141"/>
      <c r="Z26" s="142"/>
      <c r="AA26" s="141"/>
    </row>
    <row r="27" spans="2:27" ht="16.5">
      <c r="B27" s="335"/>
      <c r="C27" s="336"/>
      <c r="D27" s="153"/>
      <c r="E27" s="153"/>
      <c r="F27" s="153"/>
      <c r="G27" s="154"/>
      <c r="H27" s="155"/>
      <c r="I27" s="156"/>
      <c r="J27" s="157"/>
      <c r="K27" s="158"/>
      <c r="L27" s="159"/>
      <c r="M27" s="156"/>
      <c r="N27" s="160"/>
      <c r="O27" s="161"/>
      <c r="P27" s="159"/>
      <c r="Q27" s="162"/>
      <c r="R27" s="163"/>
      <c r="S27" s="164"/>
      <c r="T27" s="165"/>
      <c r="U27" s="166"/>
      <c r="V27" s="167"/>
      <c r="W27" s="165"/>
      <c r="X27" s="168"/>
      <c r="Y27" s="169"/>
      <c r="Z27" s="168"/>
      <c r="AA27" s="168"/>
    </row>
    <row r="28" spans="2:27" ht="16.5">
      <c r="B28" s="321"/>
      <c r="C28" s="324"/>
      <c r="D28" s="326"/>
      <c r="E28" s="170"/>
      <c r="F28" s="326"/>
      <c r="G28" s="327"/>
      <c r="H28" s="48"/>
      <c r="I28" s="49"/>
      <c r="J28" s="61"/>
      <c r="K28" s="54"/>
      <c r="L28" s="37"/>
      <c r="M28" s="49"/>
      <c r="N28" s="65"/>
      <c r="O28" s="38"/>
      <c r="P28" s="37"/>
      <c r="Q28" s="41"/>
      <c r="R28" s="74"/>
      <c r="S28" s="71"/>
      <c r="T28" s="68"/>
      <c r="U28" s="77"/>
      <c r="V28" s="80"/>
      <c r="W28" s="68"/>
      <c r="X28" s="84"/>
      <c r="Y28" s="87"/>
      <c r="Z28" s="89"/>
      <c r="AA28" s="84"/>
    </row>
    <row r="29" spans="2:27" ht="16.5">
      <c r="B29" s="321"/>
      <c r="C29" s="324"/>
      <c r="D29" s="326"/>
      <c r="E29" s="170"/>
      <c r="F29" s="326"/>
      <c r="G29" s="327"/>
      <c r="H29" s="48"/>
      <c r="I29" s="49"/>
      <c r="J29" s="61"/>
      <c r="K29" s="54"/>
      <c r="L29" s="37"/>
      <c r="M29" s="49"/>
      <c r="N29" s="65"/>
      <c r="O29" s="38"/>
      <c r="P29" s="37"/>
      <c r="Q29" s="41"/>
      <c r="R29" s="74"/>
      <c r="S29" s="71"/>
      <c r="T29" s="68"/>
      <c r="U29" s="77"/>
      <c r="V29" s="80"/>
      <c r="W29" s="68"/>
      <c r="X29" s="84"/>
      <c r="Y29" s="87"/>
      <c r="Z29" s="89"/>
      <c r="AA29" s="84"/>
    </row>
    <row r="30" spans="2:27" ht="16.5">
      <c r="B30" s="321"/>
      <c r="C30" s="324"/>
      <c r="D30" s="326"/>
      <c r="E30" s="170"/>
      <c r="F30" s="326"/>
      <c r="G30" s="327"/>
      <c r="H30" s="48"/>
      <c r="I30" s="49"/>
      <c r="J30" s="61"/>
      <c r="K30" s="54"/>
      <c r="L30" s="37"/>
      <c r="M30" s="49"/>
      <c r="N30" s="65"/>
      <c r="O30" s="38"/>
      <c r="P30" s="37"/>
      <c r="Q30" s="41"/>
      <c r="R30" s="74"/>
      <c r="S30" s="71"/>
      <c r="T30" s="68"/>
      <c r="U30" s="77"/>
      <c r="V30" s="80"/>
      <c r="W30" s="68"/>
      <c r="X30" s="84"/>
      <c r="Y30" s="87"/>
      <c r="Z30" s="89"/>
      <c r="AA30" s="92"/>
    </row>
    <row r="31" spans="2:27" ht="16.5">
      <c r="B31" s="321"/>
      <c r="C31" s="324"/>
      <c r="D31" s="326"/>
      <c r="E31" s="170"/>
      <c r="F31" s="326"/>
      <c r="G31" s="327"/>
      <c r="H31" s="48"/>
      <c r="I31" s="49"/>
      <c r="J31" s="61"/>
      <c r="K31" s="54"/>
      <c r="L31" s="37"/>
      <c r="M31" s="49"/>
      <c r="N31" s="65"/>
      <c r="O31" s="38"/>
      <c r="P31" s="37"/>
      <c r="Q31" s="41"/>
      <c r="R31" s="74"/>
      <c r="S31" s="71"/>
      <c r="T31" s="68"/>
      <c r="U31" s="77"/>
      <c r="V31" s="80"/>
      <c r="W31" s="68"/>
      <c r="X31" s="84"/>
      <c r="Y31" s="87"/>
      <c r="Z31" s="84"/>
      <c r="AA31" s="84"/>
    </row>
    <row r="32" spans="2:27" ht="16.5">
      <c r="B32" s="321"/>
      <c r="C32" s="324"/>
      <c r="D32" s="326"/>
      <c r="E32" s="170"/>
      <c r="F32" s="326"/>
      <c r="G32" s="327"/>
      <c r="H32" s="48"/>
      <c r="I32" s="49"/>
      <c r="J32" s="61"/>
      <c r="K32" s="54"/>
      <c r="L32" s="37"/>
      <c r="M32" s="49"/>
      <c r="N32" s="65"/>
      <c r="O32" s="38"/>
      <c r="P32" s="37"/>
      <c r="Q32" s="41"/>
      <c r="R32" s="74"/>
      <c r="S32" s="71"/>
      <c r="T32" s="68"/>
      <c r="U32" s="77"/>
      <c r="V32" s="80"/>
      <c r="W32" s="68"/>
      <c r="X32" s="84"/>
      <c r="Y32" s="87"/>
      <c r="Z32" s="89"/>
      <c r="AA32" s="84"/>
    </row>
    <row r="33" spans="2:27" ht="16.5">
      <c r="B33" s="321"/>
      <c r="C33" s="324"/>
      <c r="D33" s="326"/>
      <c r="E33" s="170"/>
      <c r="F33" s="326"/>
      <c r="G33" s="327"/>
      <c r="H33" s="48"/>
      <c r="I33" s="49"/>
      <c r="J33" s="61"/>
      <c r="K33" s="54"/>
      <c r="L33" s="37"/>
      <c r="M33" s="49"/>
      <c r="N33" s="65"/>
      <c r="O33" s="38"/>
      <c r="P33" s="37"/>
      <c r="Q33" s="41"/>
      <c r="R33" s="74"/>
      <c r="S33" s="71"/>
      <c r="T33" s="68"/>
      <c r="U33" s="77"/>
      <c r="V33" s="80"/>
      <c r="W33" s="68"/>
      <c r="X33" s="84"/>
      <c r="Y33" s="87"/>
      <c r="Z33" s="89"/>
      <c r="AA33" s="92"/>
    </row>
    <row r="34" spans="2:27" ht="16.5">
      <c r="B34" s="321"/>
      <c r="C34" s="324"/>
      <c r="D34" s="326"/>
      <c r="E34" s="170"/>
      <c r="F34" s="326"/>
      <c r="G34" s="327"/>
      <c r="H34" s="48"/>
      <c r="I34" s="49"/>
      <c r="J34" s="61"/>
      <c r="K34" s="54"/>
      <c r="L34" s="37"/>
      <c r="M34" s="49"/>
      <c r="N34" s="65"/>
      <c r="O34" s="38"/>
      <c r="P34" s="37"/>
      <c r="Q34" s="41"/>
      <c r="R34" s="74"/>
      <c r="S34" s="71"/>
      <c r="T34" s="68"/>
      <c r="U34" s="77"/>
      <c r="V34" s="80"/>
      <c r="W34" s="68"/>
      <c r="X34" s="84"/>
      <c r="Y34" s="87"/>
      <c r="Z34" s="90"/>
      <c r="AA34" s="84"/>
    </row>
    <row r="35" spans="2:27" ht="16.5">
      <c r="B35" s="321"/>
      <c r="C35" s="325"/>
      <c r="D35" s="328"/>
      <c r="E35" s="172"/>
      <c r="F35" s="328"/>
      <c r="G35" s="329"/>
      <c r="H35" s="50"/>
      <c r="I35" s="51"/>
      <c r="J35" s="62"/>
      <c r="K35" s="55"/>
      <c r="L35" s="43"/>
      <c r="M35" s="51"/>
      <c r="N35" s="66"/>
      <c r="O35" s="44"/>
      <c r="P35" s="43"/>
      <c r="Q35" s="45"/>
      <c r="R35" s="75"/>
      <c r="S35" s="72"/>
      <c r="T35" s="69"/>
      <c r="U35" s="78"/>
      <c r="V35" s="81"/>
      <c r="W35" s="82"/>
      <c r="X35" s="85"/>
      <c r="Y35" s="88"/>
      <c r="Z35" s="91"/>
      <c r="AA35" s="85"/>
    </row>
    <row r="36" spans="2:27" ht="16.5">
      <c r="B36" s="321"/>
      <c r="C36" s="337"/>
      <c r="D36" s="331"/>
      <c r="E36" s="173"/>
      <c r="F36" s="331"/>
      <c r="G36" s="332"/>
      <c r="H36" s="96"/>
      <c r="I36" s="94"/>
      <c r="J36" s="96"/>
      <c r="K36" s="98"/>
      <c r="L36" s="99"/>
      <c r="M36" s="100"/>
      <c r="N36" s="101"/>
      <c r="O36" s="102"/>
      <c r="P36" s="99"/>
      <c r="Q36" s="103"/>
      <c r="R36" s="104"/>
      <c r="S36" s="98"/>
      <c r="T36" s="105"/>
      <c r="U36" s="106"/>
      <c r="V36" s="107"/>
      <c r="W36" s="105"/>
      <c r="X36" s="108"/>
      <c r="Y36" s="109"/>
      <c r="Z36" s="102"/>
      <c r="AA36" s="109"/>
    </row>
    <row r="37" spans="2:27" ht="16.5">
      <c r="B37" s="321"/>
      <c r="C37" s="324"/>
      <c r="D37" s="326"/>
      <c r="E37" s="170"/>
      <c r="F37" s="326"/>
      <c r="G37" s="327"/>
      <c r="H37" s="61"/>
      <c r="I37" s="95"/>
      <c r="J37" s="61"/>
      <c r="K37" s="54"/>
      <c r="L37" s="37"/>
      <c r="M37" s="49"/>
      <c r="N37" s="65"/>
      <c r="O37" s="38"/>
      <c r="P37" s="37"/>
      <c r="Q37" s="41"/>
      <c r="R37" s="74"/>
      <c r="S37" s="54"/>
      <c r="T37" s="68"/>
      <c r="U37" s="77"/>
      <c r="V37" s="80"/>
      <c r="W37" s="68"/>
      <c r="X37" s="110"/>
      <c r="Y37" s="39"/>
      <c r="Z37" s="38"/>
      <c r="AA37" s="39"/>
    </row>
    <row r="38" spans="2:27" ht="16.5">
      <c r="B38" s="321"/>
      <c r="C38" s="324"/>
      <c r="D38" s="326"/>
      <c r="E38" s="170"/>
      <c r="F38" s="326"/>
      <c r="G38" s="327"/>
      <c r="H38" s="61"/>
      <c r="I38" s="95"/>
      <c r="J38" s="61"/>
      <c r="K38" s="54"/>
      <c r="L38" s="37"/>
      <c r="M38" s="49"/>
      <c r="N38" s="65"/>
      <c r="O38" s="38"/>
      <c r="P38" s="37"/>
      <c r="Q38" s="41"/>
      <c r="R38" s="74"/>
      <c r="S38" s="54"/>
      <c r="T38" s="68"/>
      <c r="U38" s="77"/>
      <c r="V38" s="80"/>
      <c r="W38" s="68"/>
      <c r="X38" s="110"/>
      <c r="Y38" s="39"/>
      <c r="Z38" s="38"/>
      <c r="AA38" s="42"/>
    </row>
    <row r="39" spans="2:27" ht="16.5">
      <c r="B39" s="321"/>
      <c r="C39" s="324"/>
      <c r="D39" s="326"/>
      <c r="E39" s="170"/>
      <c r="F39" s="326"/>
      <c r="G39" s="327"/>
      <c r="H39" s="61"/>
      <c r="I39" s="95"/>
      <c r="J39" s="61"/>
      <c r="K39" s="54"/>
      <c r="L39" s="37"/>
      <c r="M39" s="49"/>
      <c r="N39" s="65"/>
      <c r="O39" s="38"/>
      <c r="P39" s="37"/>
      <c r="Q39" s="41"/>
      <c r="R39" s="74"/>
      <c r="S39" s="54"/>
      <c r="T39" s="68"/>
      <c r="U39" s="77"/>
      <c r="V39" s="80"/>
      <c r="W39" s="68"/>
      <c r="X39" s="110"/>
      <c r="Y39" s="39"/>
      <c r="Z39" s="39"/>
      <c r="AA39" s="39"/>
    </row>
    <row r="40" spans="2:27" ht="16.5">
      <c r="B40" s="321"/>
      <c r="C40" s="324"/>
      <c r="D40" s="326"/>
      <c r="E40" s="170"/>
      <c r="F40" s="326"/>
      <c r="G40" s="327"/>
      <c r="H40" s="61"/>
      <c r="I40" s="95"/>
      <c r="J40" s="61"/>
      <c r="K40" s="54"/>
      <c r="L40" s="37"/>
      <c r="M40" s="49"/>
      <c r="N40" s="65"/>
      <c r="O40" s="38"/>
      <c r="P40" s="37"/>
      <c r="Q40" s="41"/>
      <c r="R40" s="74"/>
      <c r="S40" s="54"/>
      <c r="T40" s="68"/>
      <c r="U40" s="77"/>
      <c r="V40" s="80"/>
      <c r="W40" s="68"/>
      <c r="X40" s="110"/>
      <c r="Y40" s="39"/>
      <c r="Z40" s="38"/>
      <c r="AA40" s="39"/>
    </row>
    <row r="41" spans="2:27" ht="16.5">
      <c r="B41" s="321"/>
      <c r="C41" s="324"/>
      <c r="D41" s="326"/>
      <c r="E41" s="170"/>
      <c r="F41" s="326"/>
      <c r="G41" s="327"/>
      <c r="H41" s="61"/>
      <c r="I41" s="95"/>
      <c r="J41" s="61"/>
      <c r="K41" s="54"/>
      <c r="L41" s="37"/>
      <c r="M41" s="49"/>
      <c r="N41" s="65"/>
      <c r="O41" s="38"/>
      <c r="P41" s="37"/>
      <c r="Q41" s="41"/>
      <c r="R41" s="74"/>
      <c r="S41" s="54"/>
      <c r="T41" s="68"/>
      <c r="U41" s="77"/>
      <c r="V41" s="80"/>
      <c r="W41" s="68"/>
      <c r="X41" s="110"/>
      <c r="Y41" s="39"/>
      <c r="Z41" s="38"/>
      <c r="AA41" s="42"/>
    </row>
    <row r="42" spans="2:27" ht="16.5">
      <c r="B42" s="321"/>
      <c r="C42" s="324"/>
      <c r="D42" s="326"/>
      <c r="E42" s="170"/>
      <c r="F42" s="326"/>
      <c r="G42" s="327"/>
      <c r="H42" s="61"/>
      <c r="I42" s="95"/>
      <c r="J42" s="61"/>
      <c r="K42" s="54"/>
      <c r="L42" s="37"/>
      <c r="M42" s="49"/>
      <c r="N42" s="65"/>
      <c r="O42" s="38"/>
      <c r="P42" s="37"/>
      <c r="Q42" s="41"/>
      <c r="R42" s="74"/>
      <c r="S42" s="54"/>
      <c r="T42" s="68"/>
      <c r="U42" s="77"/>
      <c r="V42" s="80"/>
      <c r="W42" s="68"/>
      <c r="X42" s="110"/>
      <c r="Y42" s="39"/>
      <c r="Z42" s="40"/>
      <c r="AA42" s="39"/>
    </row>
    <row r="43" spans="2:27" ht="16.5">
      <c r="B43" s="322"/>
      <c r="C43" s="338"/>
      <c r="D43" s="333"/>
      <c r="E43" s="171"/>
      <c r="F43" s="333"/>
      <c r="G43" s="334"/>
      <c r="H43" s="111"/>
      <c r="I43" s="112"/>
      <c r="J43" s="111"/>
      <c r="K43" s="113"/>
      <c r="L43" s="114"/>
      <c r="M43" s="115"/>
      <c r="N43" s="116"/>
      <c r="O43" s="117"/>
      <c r="P43" s="114"/>
      <c r="Q43" s="118"/>
      <c r="R43" s="119"/>
      <c r="S43" s="113"/>
      <c r="T43" s="120"/>
      <c r="U43" s="121"/>
      <c r="V43" s="122"/>
      <c r="W43" s="123"/>
      <c r="X43" s="124"/>
      <c r="Y43" s="125"/>
      <c r="Z43" s="126"/>
      <c r="AA43" s="125"/>
    </row>
    <row r="44" spans="2:27" ht="16.5">
      <c r="B44" s="320"/>
      <c r="C44" s="323"/>
      <c r="D44" s="56"/>
      <c r="E44" s="56"/>
      <c r="F44" s="56"/>
      <c r="G44" s="143"/>
      <c r="H44" s="58"/>
      <c r="I44" s="59"/>
      <c r="J44" s="144"/>
      <c r="K44" s="145"/>
      <c r="L44" s="52"/>
      <c r="M44" s="59"/>
      <c r="N44" s="146"/>
      <c r="O44" s="63"/>
      <c r="P44" s="52"/>
      <c r="Q44" s="93"/>
      <c r="R44" s="147"/>
      <c r="S44" s="97"/>
      <c r="T44" s="148"/>
      <c r="U44" s="149"/>
      <c r="V44" s="150"/>
      <c r="W44" s="148"/>
      <c r="X44" s="151"/>
      <c r="Y44" s="152"/>
      <c r="Z44" s="151"/>
      <c r="AA44" s="151"/>
    </row>
    <row r="45" spans="2:27" ht="16.5">
      <c r="B45" s="321"/>
      <c r="C45" s="324"/>
      <c r="D45" s="326"/>
      <c r="E45" s="170"/>
      <c r="F45" s="326"/>
      <c r="G45" s="327"/>
      <c r="H45" s="48"/>
      <c r="I45" s="49"/>
      <c r="J45" s="61"/>
      <c r="K45" s="54"/>
      <c r="L45" s="37"/>
      <c r="M45" s="49"/>
      <c r="N45" s="65"/>
      <c r="O45" s="38"/>
      <c r="P45" s="37"/>
      <c r="Q45" s="41"/>
      <c r="R45" s="74"/>
      <c r="S45" s="71"/>
      <c r="T45" s="68"/>
      <c r="U45" s="77"/>
      <c r="V45" s="80"/>
      <c r="W45" s="68"/>
      <c r="X45" s="84"/>
      <c r="Y45" s="87"/>
      <c r="Z45" s="89"/>
      <c r="AA45" s="84"/>
    </row>
    <row r="46" spans="2:27" ht="16.5">
      <c r="B46" s="321"/>
      <c r="C46" s="324"/>
      <c r="D46" s="326"/>
      <c r="E46" s="170"/>
      <c r="F46" s="326"/>
      <c r="G46" s="327"/>
      <c r="H46" s="48"/>
      <c r="I46" s="49"/>
      <c r="J46" s="61"/>
      <c r="K46" s="54"/>
      <c r="L46" s="37"/>
      <c r="M46" s="49"/>
      <c r="N46" s="65"/>
      <c r="O46" s="38"/>
      <c r="P46" s="37"/>
      <c r="Q46" s="41"/>
      <c r="R46" s="74"/>
      <c r="S46" s="71"/>
      <c r="T46" s="68"/>
      <c r="U46" s="77"/>
      <c r="V46" s="80"/>
      <c r="W46" s="68"/>
      <c r="X46" s="84"/>
      <c r="Y46" s="87"/>
      <c r="Z46" s="89"/>
      <c r="AA46" s="84"/>
    </row>
    <row r="47" spans="2:27" ht="16.5">
      <c r="B47" s="321"/>
      <c r="C47" s="324"/>
      <c r="D47" s="326"/>
      <c r="E47" s="170"/>
      <c r="F47" s="326"/>
      <c r="G47" s="327"/>
      <c r="H47" s="48"/>
      <c r="I47" s="49"/>
      <c r="J47" s="61"/>
      <c r="K47" s="54"/>
      <c r="L47" s="37"/>
      <c r="M47" s="49"/>
      <c r="N47" s="65"/>
      <c r="O47" s="38"/>
      <c r="P47" s="37"/>
      <c r="Q47" s="41"/>
      <c r="R47" s="74"/>
      <c r="S47" s="71"/>
      <c r="T47" s="68"/>
      <c r="U47" s="77"/>
      <c r="V47" s="80"/>
      <c r="W47" s="68"/>
      <c r="X47" s="84"/>
      <c r="Y47" s="87"/>
      <c r="Z47" s="89"/>
      <c r="AA47" s="92"/>
    </row>
    <row r="48" spans="2:27" ht="16.5">
      <c r="B48" s="321"/>
      <c r="C48" s="324"/>
      <c r="D48" s="326"/>
      <c r="E48" s="170"/>
      <c r="F48" s="326"/>
      <c r="G48" s="327"/>
      <c r="H48" s="48"/>
      <c r="I48" s="49"/>
      <c r="J48" s="61"/>
      <c r="K48" s="54"/>
      <c r="L48" s="37"/>
      <c r="M48" s="49"/>
      <c r="N48" s="65"/>
      <c r="O48" s="38"/>
      <c r="P48" s="37"/>
      <c r="Q48" s="41"/>
      <c r="R48" s="74"/>
      <c r="S48" s="71"/>
      <c r="T48" s="68"/>
      <c r="U48" s="77"/>
      <c r="V48" s="80"/>
      <c r="W48" s="68"/>
      <c r="X48" s="84"/>
      <c r="Y48" s="87"/>
      <c r="Z48" s="84"/>
      <c r="AA48" s="84"/>
    </row>
    <row r="49" spans="2:27" ht="16.5">
      <c r="B49" s="321"/>
      <c r="C49" s="324"/>
      <c r="D49" s="326"/>
      <c r="E49" s="170"/>
      <c r="F49" s="326"/>
      <c r="G49" s="327"/>
      <c r="H49" s="48"/>
      <c r="I49" s="49"/>
      <c r="J49" s="61"/>
      <c r="K49" s="54"/>
      <c r="L49" s="37"/>
      <c r="M49" s="49"/>
      <c r="N49" s="65"/>
      <c r="O49" s="38"/>
      <c r="P49" s="37"/>
      <c r="Q49" s="41"/>
      <c r="R49" s="74"/>
      <c r="S49" s="71"/>
      <c r="T49" s="68"/>
      <c r="U49" s="77"/>
      <c r="V49" s="80"/>
      <c r="W49" s="68"/>
      <c r="X49" s="84"/>
      <c r="Y49" s="87"/>
      <c r="Z49" s="89"/>
      <c r="AA49" s="84"/>
    </row>
    <row r="50" spans="2:27" ht="16.5">
      <c r="B50" s="321"/>
      <c r="C50" s="324"/>
      <c r="D50" s="326"/>
      <c r="E50" s="170"/>
      <c r="F50" s="326"/>
      <c r="G50" s="327"/>
      <c r="H50" s="48"/>
      <c r="I50" s="49"/>
      <c r="J50" s="61"/>
      <c r="K50" s="54"/>
      <c r="L50" s="37"/>
      <c r="M50" s="49"/>
      <c r="N50" s="65"/>
      <c r="O50" s="38"/>
      <c r="P50" s="37"/>
      <c r="Q50" s="41"/>
      <c r="R50" s="74"/>
      <c r="S50" s="71"/>
      <c r="T50" s="68"/>
      <c r="U50" s="77"/>
      <c r="V50" s="80"/>
      <c r="W50" s="68"/>
      <c r="X50" s="84"/>
      <c r="Y50" s="87"/>
      <c r="Z50" s="89"/>
      <c r="AA50" s="92"/>
    </row>
    <row r="51" spans="2:27" ht="16.5">
      <c r="B51" s="321"/>
      <c r="C51" s="324"/>
      <c r="D51" s="326"/>
      <c r="E51" s="170"/>
      <c r="F51" s="326"/>
      <c r="G51" s="327"/>
      <c r="H51" s="48"/>
      <c r="I51" s="49"/>
      <c r="J51" s="61"/>
      <c r="K51" s="54"/>
      <c r="L51" s="37"/>
      <c r="M51" s="49"/>
      <c r="N51" s="65"/>
      <c r="O51" s="38"/>
      <c r="P51" s="37"/>
      <c r="Q51" s="41"/>
      <c r="R51" s="74"/>
      <c r="S51" s="71"/>
      <c r="T51" s="68"/>
      <c r="U51" s="77"/>
      <c r="V51" s="80"/>
      <c r="W51" s="68"/>
      <c r="X51" s="84"/>
      <c r="Y51" s="87"/>
      <c r="Z51" s="90"/>
      <c r="AA51" s="84"/>
    </row>
    <row r="52" spans="2:27" ht="16.5">
      <c r="B52" s="321"/>
      <c r="C52" s="325"/>
      <c r="D52" s="328"/>
      <c r="E52" s="172"/>
      <c r="F52" s="328"/>
      <c r="G52" s="329"/>
      <c r="H52" s="50"/>
      <c r="I52" s="51"/>
      <c r="J52" s="62"/>
      <c r="K52" s="55"/>
      <c r="L52" s="43"/>
      <c r="M52" s="51"/>
      <c r="N52" s="66"/>
      <c r="O52" s="44"/>
      <c r="P52" s="43"/>
      <c r="Q52" s="45"/>
      <c r="R52" s="75"/>
      <c r="S52" s="72"/>
      <c r="T52" s="69"/>
      <c r="U52" s="78"/>
      <c r="V52" s="81"/>
      <c r="W52" s="82"/>
      <c r="X52" s="85"/>
      <c r="Y52" s="88"/>
      <c r="Z52" s="91"/>
      <c r="AA52" s="85"/>
    </row>
    <row r="53" spans="2:27" ht="16.5">
      <c r="B53" s="321"/>
      <c r="C53" s="330"/>
      <c r="D53" s="331"/>
      <c r="E53" s="173"/>
      <c r="F53" s="331"/>
      <c r="G53" s="332"/>
      <c r="H53" s="96"/>
      <c r="I53" s="94"/>
      <c r="J53" s="96"/>
      <c r="K53" s="98"/>
      <c r="L53" s="99"/>
      <c r="M53" s="100"/>
      <c r="N53" s="101"/>
      <c r="O53" s="102"/>
      <c r="P53" s="99"/>
      <c r="Q53" s="103"/>
      <c r="R53" s="104"/>
      <c r="S53" s="98"/>
      <c r="T53" s="105"/>
      <c r="U53" s="106"/>
      <c r="V53" s="107"/>
      <c r="W53" s="105"/>
      <c r="X53" s="108"/>
      <c r="Y53" s="109"/>
      <c r="Z53" s="102"/>
      <c r="AA53" s="109"/>
    </row>
    <row r="54" spans="2:27" ht="16.5">
      <c r="B54" s="321"/>
      <c r="C54" s="330"/>
      <c r="D54" s="326"/>
      <c r="E54" s="170"/>
      <c r="F54" s="326"/>
      <c r="G54" s="327"/>
      <c r="H54" s="61"/>
      <c r="I54" s="95"/>
      <c r="J54" s="61"/>
      <c r="K54" s="54"/>
      <c r="L54" s="37"/>
      <c r="M54" s="49"/>
      <c r="N54" s="65"/>
      <c r="O54" s="38"/>
      <c r="P54" s="37"/>
      <c r="Q54" s="41"/>
      <c r="R54" s="74"/>
      <c r="S54" s="54"/>
      <c r="T54" s="68"/>
      <c r="U54" s="77"/>
      <c r="V54" s="80"/>
      <c r="W54" s="68"/>
      <c r="X54" s="110"/>
      <c r="Y54" s="39"/>
      <c r="Z54" s="38"/>
      <c r="AA54" s="39"/>
    </row>
    <row r="55" spans="2:27" ht="16.5">
      <c r="B55" s="321"/>
      <c r="C55" s="330"/>
      <c r="D55" s="326"/>
      <c r="E55" s="170"/>
      <c r="F55" s="326"/>
      <c r="G55" s="327"/>
      <c r="H55" s="61"/>
      <c r="I55" s="95"/>
      <c r="J55" s="61"/>
      <c r="K55" s="54"/>
      <c r="L55" s="37"/>
      <c r="M55" s="49"/>
      <c r="N55" s="65"/>
      <c r="O55" s="38"/>
      <c r="P55" s="37"/>
      <c r="Q55" s="41"/>
      <c r="R55" s="74"/>
      <c r="S55" s="54"/>
      <c r="T55" s="68"/>
      <c r="U55" s="77"/>
      <c r="V55" s="80"/>
      <c r="W55" s="68"/>
      <c r="X55" s="110"/>
      <c r="Y55" s="39"/>
      <c r="Z55" s="38"/>
      <c r="AA55" s="42"/>
    </row>
    <row r="56" spans="2:27" ht="16.5">
      <c r="B56" s="321"/>
      <c r="C56" s="330"/>
      <c r="D56" s="326"/>
      <c r="E56" s="170"/>
      <c r="F56" s="326"/>
      <c r="G56" s="327"/>
      <c r="H56" s="61"/>
      <c r="I56" s="95"/>
      <c r="J56" s="61"/>
      <c r="K56" s="54"/>
      <c r="L56" s="37"/>
      <c r="M56" s="49"/>
      <c r="N56" s="65"/>
      <c r="O56" s="38"/>
      <c r="P56" s="37"/>
      <c r="Q56" s="41"/>
      <c r="R56" s="74"/>
      <c r="S56" s="54"/>
      <c r="T56" s="68"/>
      <c r="U56" s="77"/>
      <c r="V56" s="80"/>
      <c r="W56" s="68"/>
      <c r="X56" s="110"/>
      <c r="Y56" s="39"/>
      <c r="Z56" s="39"/>
      <c r="AA56" s="39"/>
    </row>
    <row r="57" spans="2:27" ht="16.5">
      <c r="B57" s="321"/>
      <c r="C57" s="330"/>
      <c r="D57" s="326"/>
      <c r="E57" s="170"/>
      <c r="F57" s="326"/>
      <c r="G57" s="327"/>
      <c r="H57" s="61"/>
      <c r="I57" s="95"/>
      <c r="J57" s="61"/>
      <c r="K57" s="54"/>
      <c r="L57" s="37"/>
      <c r="M57" s="49"/>
      <c r="N57" s="65"/>
      <c r="O57" s="38"/>
      <c r="P57" s="37"/>
      <c r="Q57" s="41"/>
      <c r="R57" s="74"/>
      <c r="S57" s="54"/>
      <c r="T57" s="68"/>
      <c r="U57" s="77"/>
      <c r="V57" s="80"/>
      <c r="W57" s="68"/>
      <c r="X57" s="110"/>
      <c r="Y57" s="39"/>
      <c r="Z57" s="38"/>
      <c r="AA57" s="39"/>
    </row>
    <row r="58" spans="2:27" ht="16.5">
      <c r="B58" s="321"/>
      <c r="C58" s="330"/>
      <c r="D58" s="326"/>
      <c r="E58" s="170"/>
      <c r="F58" s="326"/>
      <c r="G58" s="327"/>
      <c r="H58" s="61"/>
      <c r="I58" s="95"/>
      <c r="J58" s="61"/>
      <c r="K58" s="54"/>
      <c r="L58" s="37"/>
      <c r="M58" s="49"/>
      <c r="N58" s="65"/>
      <c r="O58" s="38"/>
      <c r="P58" s="37"/>
      <c r="Q58" s="41"/>
      <c r="R58" s="74"/>
      <c r="S58" s="54"/>
      <c r="T58" s="68"/>
      <c r="U58" s="77"/>
      <c r="V58" s="80"/>
      <c r="W58" s="68"/>
      <c r="X58" s="110"/>
      <c r="Y58" s="39"/>
      <c r="Z58" s="38"/>
      <c r="AA58" s="42"/>
    </row>
    <row r="59" spans="2:27" ht="16.5">
      <c r="B59" s="321"/>
      <c r="C59" s="330"/>
      <c r="D59" s="326"/>
      <c r="E59" s="170"/>
      <c r="F59" s="326"/>
      <c r="G59" s="327"/>
      <c r="H59" s="61"/>
      <c r="I59" s="95"/>
      <c r="J59" s="61"/>
      <c r="K59" s="54"/>
      <c r="L59" s="37"/>
      <c r="M59" s="49"/>
      <c r="N59" s="65"/>
      <c r="O59" s="38"/>
      <c r="P59" s="37"/>
      <c r="Q59" s="41"/>
      <c r="R59" s="74"/>
      <c r="S59" s="54"/>
      <c r="T59" s="68"/>
      <c r="U59" s="77"/>
      <c r="V59" s="80"/>
      <c r="W59" s="68"/>
      <c r="X59" s="110"/>
      <c r="Y59" s="39"/>
      <c r="Z59" s="40"/>
      <c r="AA59" s="39"/>
    </row>
    <row r="60" spans="2:27" ht="16.5">
      <c r="B60" s="322"/>
      <c r="C60" s="330"/>
      <c r="D60" s="333"/>
      <c r="E60" s="171"/>
      <c r="F60" s="333"/>
      <c r="G60" s="334"/>
      <c r="H60" s="111"/>
      <c r="I60" s="112"/>
      <c r="J60" s="111"/>
      <c r="K60" s="113"/>
      <c r="L60" s="114"/>
      <c r="M60" s="115"/>
      <c r="N60" s="116"/>
      <c r="O60" s="117"/>
      <c r="P60" s="114"/>
      <c r="Q60" s="118"/>
      <c r="R60" s="119"/>
      <c r="S60" s="113"/>
      <c r="T60" s="120"/>
      <c r="U60" s="121"/>
      <c r="V60" s="122"/>
      <c r="W60" s="123"/>
      <c r="X60" s="124"/>
      <c r="Y60" s="125"/>
      <c r="Z60" s="126"/>
      <c r="AA60" s="125"/>
    </row>
  </sheetData>
  <mergeCells count="70">
    <mergeCell ref="B1:E3"/>
    <mergeCell ref="X8:AA8"/>
    <mergeCell ref="B8:B9"/>
    <mergeCell ref="C8:C9"/>
    <mergeCell ref="D8:D9"/>
    <mergeCell ref="E8:E9"/>
    <mergeCell ref="F8:F9"/>
    <mergeCell ref="G8:G9"/>
    <mergeCell ref="H8:I8"/>
    <mergeCell ref="J8:J9"/>
    <mergeCell ref="K8:M8"/>
    <mergeCell ref="N8:Q8"/>
    <mergeCell ref="R8:R9"/>
    <mergeCell ref="S8:T8"/>
    <mergeCell ref="U8:U9"/>
    <mergeCell ref="V8:W8"/>
    <mergeCell ref="B10:B26"/>
    <mergeCell ref="C10:C18"/>
    <mergeCell ref="D11:D14"/>
    <mergeCell ref="F11:F14"/>
    <mergeCell ref="G11:G14"/>
    <mergeCell ref="D15:D18"/>
    <mergeCell ref="F15:F18"/>
    <mergeCell ref="G15:G18"/>
    <mergeCell ref="C19:C26"/>
    <mergeCell ref="D19:D22"/>
    <mergeCell ref="F19:F22"/>
    <mergeCell ref="G19:G22"/>
    <mergeCell ref="D23:D26"/>
    <mergeCell ref="F23:F26"/>
    <mergeCell ref="G23:G26"/>
    <mergeCell ref="B27:B43"/>
    <mergeCell ref="C27:C35"/>
    <mergeCell ref="D28:D31"/>
    <mergeCell ref="F28:F31"/>
    <mergeCell ref="G28:G31"/>
    <mergeCell ref="D32:D35"/>
    <mergeCell ref="F32:F35"/>
    <mergeCell ref="G32:G35"/>
    <mergeCell ref="C36:C43"/>
    <mergeCell ref="D36:D39"/>
    <mergeCell ref="F36:F39"/>
    <mergeCell ref="G36:G39"/>
    <mergeCell ref="D40:D43"/>
    <mergeCell ref="F40:F43"/>
    <mergeCell ref="G40:G43"/>
    <mergeCell ref="B44:B60"/>
    <mergeCell ref="C44:C52"/>
    <mergeCell ref="D45:D48"/>
    <mergeCell ref="F45:F48"/>
    <mergeCell ref="G45:G48"/>
    <mergeCell ref="D49:D52"/>
    <mergeCell ref="F49:F52"/>
    <mergeCell ref="G49:G52"/>
    <mergeCell ref="C53:C60"/>
    <mergeCell ref="D53:D56"/>
    <mergeCell ref="F53:F56"/>
    <mergeCell ref="G53:G56"/>
    <mergeCell ref="D57:D60"/>
    <mergeCell ref="F57:F60"/>
    <mergeCell ref="G57:G60"/>
    <mergeCell ref="F2:V3"/>
    <mergeCell ref="F1:V1"/>
    <mergeCell ref="W5:X6"/>
    <mergeCell ref="W1:X1"/>
    <mergeCell ref="Y1:AA1"/>
    <mergeCell ref="W2:X2"/>
    <mergeCell ref="Y2:AA2"/>
    <mergeCell ref="W3:X3"/>
    <mergeCell ref="Y3:AA3"/>
  </mergeCells>
  <conditionalFormatting sqref="W10:W17 U10:V18">
    <cfRule type="containsText" dxfId="17" priority="16" stopIfTrue="1" operator="containsText" text="No Aceptable">
      <formula>NOT(ISERROR(SEARCH("No Aceptable",U10)))</formula>
    </cfRule>
    <cfRule type="containsText" dxfId="16" priority="17" stopIfTrue="1" operator="containsText" text="Aceptable">
      <formula>NOT(ISERROR(SEARCH("Aceptable",U10)))</formula>
    </cfRule>
    <cfRule type="containsText" dxfId="15" priority="18" stopIfTrue="1" operator="containsText" text="No Aceptable">
      <formula>NOT(ISERROR(SEARCH("No Aceptable",U10)))</formula>
    </cfRule>
  </conditionalFormatting>
  <conditionalFormatting sqref="W19:W25 U19:V26">
    <cfRule type="containsText" dxfId="14" priority="13" stopIfTrue="1" operator="containsText" text="No Aceptable">
      <formula>NOT(ISERROR(SEARCH("No Aceptable",U19)))</formula>
    </cfRule>
    <cfRule type="containsText" dxfId="13" priority="14" stopIfTrue="1" operator="containsText" text="Aceptable">
      <formula>NOT(ISERROR(SEARCH("Aceptable",U19)))</formula>
    </cfRule>
    <cfRule type="containsText" dxfId="12" priority="15" stopIfTrue="1" operator="containsText" text="No Aceptable">
      <formula>NOT(ISERROR(SEARCH("No Aceptable",U19)))</formula>
    </cfRule>
  </conditionalFormatting>
  <conditionalFormatting sqref="W27:W34 U27:V35">
    <cfRule type="containsText" dxfId="11" priority="10" stopIfTrue="1" operator="containsText" text="No Aceptable">
      <formula>NOT(ISERROR(SEARCH("No Aceptable",U27)))</formula>
    </cfRule>
    <cfRule type="containsText" dxfId="10" priority="11" stopIfTrue="1" operator="containsText" text="Aceptable">
      <formula>NOT(ISERROR(SEARCH("Aceptable",U27)))</formula>
    </cfRule>
    <cfRule type="containsText" dxfId="9" priority="12" stopIfTrue="1" operator="containsText" text="No Aceptable">
      <formula>NOT(ISERROR(SEARCH("No Aceptable",U27)))</formula>
    </cfRule>
  </conditionalFormatting>
  <conditionalFormatting sqref="W36:W42 U36:V43">
    <cfRule type="containsText" dxfId="8" priority="7" stopIfTrue="1" operator="containsText" text="No Aceptable">
      <formula>NOT(ISERROR(SEARCH("No Aceptable",U36)))</formula>
    </cfRule>
    <cfRule type="containsText" dxfId="7" priority="8" stopIfTrue="1" operator="containsText" text="Aceptable">
      <formula>NOT(ISERROR(SEARCH("Aceptable",U36)))</formula>
    </cfRule>
    <cfRule type="containsText" dxfId="6" priority="9" stopIfTrue="1" operator="containsText" text="No Aceptable">
      <formula>NOT(ISERROR(SEARCH("No Aceptable",U36)))</formula>
    </cfRule>
  </conditionalFormatting>
  <conditionalFormatting sqref="W44:W51 U44:V52">
    <cfRule type="containsText" dxfId="5" priority="4" stopIfTrue="1" operator="containsText" text="No Aceptable">
      <formula>NOT(ISERROR(SEARCH("No Aceptable",U44)))</formula>
    </cfRule>
    <cfRule type="containsText" dxfId="4" priority="5" stopIfTrue="1" operator="containsText" text="Aceptable">
      <formula>NOT(ISERROR(SEARCH("Aceptable",U44)))</formula>
    </cfRule>
    <cfRule type="containsText" dxfId="3" priority="6" stopIfTrue="1" operator="containsText" text="No Aceptable">
      <formula>NOT(ISERROR(SEARCH("No Aceptable",U44)))</formula>
    </cfRule>
  </conditionalFormatting>
  <conditionalFormatting sqref="W53:W59 U53:V60">
    <cfRule type="containsText" dxfId="2" priority="1" stopIfTrue="1" operator="containsText" text="No Aceptable">
      <formula>NOT(ISERROR(SEARCH("No Aceptable",U53)))</formula>
    </cfRule>
    <cfRule type="containsText" dxfId="1" priority="2" stopIfTrue="1" operator="containsText" text="Aceptable">
      <formula>NOT(ISERROR(SEARCH("Aceptable",U53)))</formula>
    </cfRule>
    <cfRule type="containsText" dxfId="0" priority="3" stopIfTrue="1" operator="containsText" text="No Aceptable">
      <formula>NOT(ISERROR(SEARCH("No Aceptable",U53)))</formula>
    </cfRule>
  </conditionalFormatting>
  <dataValidations count="3">
    <dataValidation type="list" allowBlank="1" showInputMessage="1" showErrorMessage="1" sqref="O10:O60">
      <formula1>#REF!</formula1>
    </dataValidation>
    <dataValidation type="list" allowBlank="1" showInputMessage="1" showErrorMessage="1" sqref="N10:N60">
      <formula1>#REF!</formula1>
    </dataValidation>
    <dataValidation type="list" allowBlank="1" showInputMessage="1" showErrorMessage="1" sqref="R10:R60">
      <formula1>#REF!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6" workbookViewId="0">
      <selection activeCell="C13" sqref="C13"/>
    </sheetView>
  </sheetViews>
  <sheetFormatPr baseColWidth="10" defaultRowHeight="15"/>
  <cols>
    <col min="1" max="1" width="23.85546875" customWidth="1"/>
    <col min="2" max="2" width="30" customWidth="1"/>
    <col min="3" max="3" width="35.85546875" customWidth="1"/>
    <col min="4" max="4" width="21" customWidth="1"/>
    <col min="5" max="5" width="27.28515625" customWidth="1"/>
    <col min="6" max="6" width="26.5703125" customWidth="1"/>
    <col min="7" max="7" width="22" customWidth="1"/>
  </cols>
  <sheetData>
    <row r="1" spans="1:7" ht="15.75" thickBot="1">
      <c r="A1" s="5" t="s">
        <v>0</v>
      </c>
      <c r="B1" s="5" t="s">
        <v>19</v>
      </c>
      <c r="C1" s="5" t="s">
        <v>20</v>
      </c>
      <c r="D1" s="5" t="s">
        <v>21</v>
      </c>
      <c r="E1" s="5" t="s">
        <v>22</v>
      </c>
      <c r="F1" s="5" t="s">
        <v>23</v>
      </c>
      <c r="G1" s="5" t="s">
        <v>24</v>
      </c>
    </row>
    <row r="2" spans="1:7">
      <c r="A2" s="6" t="s">
        <v>25</v>
      </c>
      <c r="B2" s="6" t="s">
        <v>26</v>
      </c>
      <c r="C2" s="6" t="s">
        <v>27</v>
      </c>
      <c r="D2" s="6" t="s">
        <v>28</v>
      </c>
      <c r="E2" s="6" t="s">
        <v>29</v>
      </c>
      <c r="F2" s="6" t="s">
        <v>30</v>
      </c>
      <c r="G2" s="6" t="s">
        <v>31</v>
      </c>
    </row>
    <row r="3" spans="1:7" ht="56.25">
      <c r="A3" s="7" t="s">
        <v>32</v>
      </c>
      <c r="B3" s="7" t="s">
        <v>33</v>
      </c>
      <c r="C3" s="7"/>
      <c r="D3" s="10" t="s">
        <v>34</v>
      </c>
      <c r="E3" s="7" t="s">
        <v>35</v>
      </c>
      <c r="F3" s="7" t="s">
        <v>36</v>
      </c>
      <c r="G3" s="7" t="s">
        <v>37</v>
      </c>
    </row>
    <row r="4" spans="1:7" ht="22.5">
      <c r="A4" s="8" t="s">
        <v>38</v>
      </c>
      <c r="B4" s="8" t="s">
        <v>39</v>
      </c>
      <c r="C4" s="8" t="s">
        <v>40</v>
      </c>
      <c r="D4" s="8" t="s">
        <v>41</v>
      </c>
      <c r="E4" s="8" t="s">
        <v>42</v>
      </c>
      <c r="F4" s="8" t="s">
        <v>43</v>
      </c>
      <c r="G4" s="8" t="s">
        <v>44</v>
      </c>
    </row>
    <row r="5" spans="1:7" ht="56.25">
      <c r="A5" s="7" t="s">
        <v>45</v>
      </c>
      <c r="B5" s="7" t="s">
        <v>46</v>
      </c>
      <c r="C5" s="7"/>
      <c r="D5" s="7" t="s">
        <v>47</v>
      </c>
      <c r="E5" s="7" t="s">
        <v>35</v>
      </c>
      <c r="F5" s="7" t="s">
        <v>48</v>
      </c>
      <c r="G5" s="7"/>
    </row>
    <row r="6" spans="1:7">
      <c r="A6" s="8" t="s">
        <v>49</v>
      </c>
      <c r="B6" s="8" t="s">
        <v>50</v>
      </c>
      <c r="C6" s="8" t="s">
        <v>51</v>
      </c>
      <c r="D6" s="8" t="s">
        <v>52</v>
      </c>
      <c r="E6" s="8" t="s">
        <v>53</v>
      </c>
      <c r="F6" s="8" t="s">
        <v>1</v>
      </c>
      <c r="G6" s="8" t="s">
        <v>54</v>
      </c>
    </row>
    <row r="7" spans="1:7" ht="78.75">
      <c r="A7" s="7" t="s">
        <v>55</v>
      </c>
      <c r="B7" s="7" t="s">
        <v>56</v>
      </c>
      <c r="C7" s="7" t="s">
        <v>57</v>
      </c>
      <c r="D7" s="7" t="s">
        <v>47</v>
      </c>
      <c r="E7" s="7" t="s">
        <v>35</v>
      </c>
      <c r="F7" s="7" t="s">
        <v>58</v>
      </c>
      <c r="G7" s="7"/>
    </row>
    <row r="8" spans="1:7">
      <c r="A8" s="8" t="s">
        <v>59</v>
      </c>
      <c r="B8" s="8" t="s">
        <v>60</v>
      </c>
      <c r="C8" s="8" t="s">
        <v>61</v>
      </c>
      <c r="D8" s="8" t="s">
        <v>62</v>
      </c>
      <c r="E8" s="8" t="s">
        <v>63</v>
      </c>
      <c r="F8" s="8" t="s">
        <v>64</v>
      </c>
      <c r="G8" s="8" t="s">
        <v>65</v>
      </c>
    </row>
    <row r="9" spans="1:7" ht="78.75">
      <c r="A9" s="7" t="s">
        <v>32</v>
      </c>
      <c r="B9" s="7" t="s">
        <v>66</v>
      </c>
      <c r="C9" s="7" t="s">
        <v>57</v>
      </c>
      <c r="D9" s="10" t="s">
        <v>67</v>
      </c>
      <c r="E9" s="7" t="s">
        <v>35</v>
      </c>
      <c r="F9" s="7" t="s">
        <v>68</v>
      </c>
      <c r="G9" s="7" t="s">
        <v>37</v>
      </c>
    </row>
    <row r="10" spans="1:7">
      <c r="A10" s="8" t="s">
        <v>69</v>
      </c>
      <c r="B10" s="8" t="s">
        <v>70</v>
      </c>
      <c r="C10" s="8" t="s">
        <v>71</v>
      </c>
      <c r="D10" s="8" t="s">
        <v>72</v>
      </c>
      <c r="E10" s="9"/>
      <c r="F10" s="8" t="s">
        <v>73</v>
      </c>
      <c r="G10" s="8" t="s">
        <v>74</v>
      </c>
    </row>
    <row r="11" spans="1:7" ht="22.5">
      <c r="A11" s="7" t="s">
        <v>32</v>
      </c>
      <c r="B11" s="10"/>
      <c r="C11" s="7" t="s">
        <v>32</v>
      </c>
      <c r="D11" s="10" t="s">
        <v>75</v>
      </c>
      <c r="E11" s="10"/>
      <c r="F11" s="10" t="s">
        <v>76</v>
      </c>
      <c r="G11" s="7" t="s">
        <v>37</v>
      </c>
    </row>
    <row r="12" spans="1:7" ht="22.5">
      <c r="A12" s="8" t="s">
        <v>77</v>
      </c>
      <c r="B12" s="8" t="s">
        <v>78</v>
      </c>
      <c r="C12" s="8" t="s">
        <v>79</v>
      </c>
      <c r="D12" s="8" t="s">
        <v>80</v>
      </c>
      <c r="E12" s="9"/>
      <c r="F12" s="8" t="s">
        <v>81</v>
      </c>
      <c r="G12" s="8" t="s">
        <v>82</v>
      </c>
    </row>
    <row r="13" spans="1:7" ht="33.75">
      <c r="A13" s="7" t="s">
        <v>32</v>
      </c>
      <c r="B13" s="7" t="s">
        <v>83</v>
      </c>
      <c r="C13" s="7" t="s">
        <v>84</v>
      </c>
      <c r="D13" s="7" t="s">
        <v>85</v>
      </c>
      <c r="E13" s="7"/>
      <c r="F13" s="7" t="s">
        <v>86</v>
      </c>
      <c r="G13" s="7" t="s">
        <v>87</v>
      </c>
    </row>
    <row r="14" spans="1:7">
      <c r="A14" s="8" t="s">
        <v>88</v>
      </c>
      <c r="B14" s="8" t="s">
        <v>89</v>
      </c>
      <c r="C14" s="9"/>
      <c r="D14" s="9"/>
      <c r="E14" s="9"/>
      <c r="F14" s="8" t="s">
        <v>90</v>
      </c>
      <c r="G14" s="9"/>
    </row>
    <row r="15" spans="1:7" ht="45">
      <c r="A15" s="7" t="s">
        <v>32</v>
      </c>
      <c r="B15" s="7" t="s">
        <v>35</v>
      </c>
      <c r="C15" s="7"/>
      <c r="D15" s="7"/>
      <c r="E15" s="7"/>
      <c r="F15" s="10" t="s">
        <v>91</v>
      </c>
      <c r="G15" s="7"/>
    </row>
    <row r="16" spans="1:7">
      <c r="A16" s="8" t="s">
        <v>92</v>
      </c>
      <c r="B16" s="9"/>
      <c r="C16" s="9"/>
      <c r="D16" s="9"/>
      <c r="E16" s="9"/>
      <c r="F16" s="8" t="s">
        <v>93</v>
      </c>
      <c r="G16" s="9"/>
    </row>
    <row r="17" spans="1:7" ht="22.5">
      <c r="A17" s="11" t="s">
        <v>32</v>
      </c>
      <c r="B17" s="11"/>
      <c r="C17" s="11"/>
      <c r="D17" s="11"/>
      <c r="E17" s="11"/>
      <c r="F17" s="11" t="s">
        <v>94</v>
      </c>
      <c r="G17" s="11"/>
    </row>
    <row r="18" spans="1:7">
      <c r="A18" s="12"/>
      <c r="B18" s="12"/>
      <c r="C18" s="12"/>
      <c r="D18" s="12"/>
      <c r="E18" s="12"/>
      <c r="F18" s="12"/>
      <c r="G18" s="12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ST-00-FM-39_Matriz_Pel</vt:lpstr>
      <vt:lpstr>Hoja1</vt:lpstr>
      <vt:lpstr>Leyes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siso3</cp:lastModifiedBy>
  <cp:lastPrinted>2016-03-01T13:02:18Z</cp:lastPrinted>
  <dcterms:created xsi:type="dcterms:W3CDTF">2012-11-29T20:17:55Z</dcterms:created>
  <dcterms:modified xsi:type="dcterms:W3CDTF">2016-03-01T13:03:03Z</dcterms:modified>
</cp:coreProperties>
</file>